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910" windowHeight="6210" activeTab="0"/>
  </bookViews>
  <sheets>
    <sheet name="Report" sheetId="1" r:id="rId1"/>
    <sheet name="Intakes" sheetId="2" r:id="rId2"/>
    <sheet name="Adopt" sheetId="3" r:id="rId3"/>
    <sheet name="Euth" sheetId="4" r:id="rId4"/>
  </sheets>
  <definedNames>
    <definedName name="_xlnm.Print_Area" localSheetId="2">'Adopt'!$Y$19:$AP$166</definedName>
  </definedNames>
  <calcPr fullCalcOnLoad="1"/>
</workbook>
</file>

<file path=xl/sharedStrings.xml><?xml version="1.0" encoding="utf-8"?>
<sst xmlns="http://schemas.openxmlformats.org/spreadsheetml/2006/main" count="247" uniqueCount="39">
  <si>
    <t>East Valley</t>
  </si>
  <si>
    <t>Harbor</t>
  </si>
  <si>
    <t>North Central</t>
  </si>
  <si>
    <t>SLA &amp; Annex</t>
  </si>
  <si>
    <t>West LA</t>
  </si>
  <si>
    <t>West Valley</t>
  </si>
  <si>
    <t>Avg Before</t>
  </si>
  <si>
    <t>Avg After</t>
  </si>
  <si>
    <t>Before</t>
  </si>
  <si>
    <t>mos</t>
  </si>
  <si>
    <t>avg</t>
  </si>
  <si>
    <t>total</t>
  </si>
  <si>
    <t>var</t>
  </si>
  <si>
    <t>After</t>
  </si>
  <si>
    <t>LAAS - Euthanasia by Shelter</t>
  </si>
  <si>
    <t>LAAS - Impounds by Shelter</t>
  </si>
  <si>
    <t>12 mos</t>
  </si>
  <si>
    <t>6 mos</t>
  </si>
  <si>
    <t>May-Oct</t>
  </si>
  <si>
    <t>Oct-Mar</t>
  </si>
  <si>
    <t>Aug-Jan</t>
  </si>
  <si>
    <t>Nov-Apr</t>
  </si>
  <si>
    <t>Jun-Nov</t>
  </si>
  <si>
    <t>LAAS - Adoptions by Shelter</t>
  </si>
  <si>
    <t>3 mo Avg</t>
  </si>
  <si>
    <t>monthly</t>
  </si>
  <si>
    <r>
      <t xml:space="preserve">inc </t>
    </r>
    <r>
      <rPr>
        <sz val="9"/>
        <color indexed="10"/>
        <rFont val="Arial"/>
        <family val="2"/>
      </rPr>
      <t>(dec)</t>
    </r>
  </si>
  <si>
    <t>difference</t>
  </si>
  <si>
    <t>inc (dec)</t>
  </si>
  <si>
    <t>N/A</t>
  </si>
  <si>
    <t>New Shelter</t>
  </si>
  <si>
    <t>Opened</t>
  </si>
  <si>
    <t>Cost ($Mil)</t>
  </si>
  <si>
    <t>May 2007</t>
  </si>
  <si>
    <t>June 2008</t>
  </si>
  <si>
    <t>October 2006</t>
  </si>
  <si>
    <t>November 2007</t>
  </si>
  <si>
    <t>August 2007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</si>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</sst>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 yy"/>
    <numFmt numFmtId="167" formatCode="mmm"/>
    <numFmt numFmtId="168" formatCode="yyyy"/>
    <numFmt numFmtId="169" formatCode="0%_);[Red]\(0%\)"/>
    <numFmt numFmtId="170" formatCode="#,##0.000_);[Red]\(#,##0.000\)"/>
    <numFmt numFmtId="171" formatCode="#,##0.0_);[Red]\(#,##0.0\)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0.25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5.75"/>
      <name val="Arial"/>
      <family val="0"/>
    </font>
    <font>
      <b/>
      <sz val="9.7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165" fontId="1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/>
    </xf>
    <xf numFmtId="0" fontId="6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3" fillId="3" borderId="0" xfId="15" applyNumberFormat="1" applyFont="1" applyFill="1" applyAlignment="1">
      <alignment/>
    </xf>
    <xf numFmtId="3" fontId="1" fillId="0" borderId="0" xfId="15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3" fontId="1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17" fontId="1" fillId="0" borderId="2" xfId="0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" fontId="3" fillId="3" borderId="2" xfId="15" applyNumberFormat="1" applyFont="1" applyFill="1" applyBorder="1" applyAlignment="1">
      <alignment/>
    </xf>
    <xf numFmtId="0" fontId="0" fillId="0" borderId="2" xfId="0" applyBorder="1" applyAlignment="1">
      <alignment/>
    </xf>
    <xf numFmtId="3" fontId="1" fillId="4" borderId="0" xfId="15" applyNumberFormat="1" applyFont="1" applyFill="1" applyAlignment="1">
      <alignment/>
    </xf>
    <xf numFmtId="0" fontId="1" fillId="0" borderId="0" xfId="0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5" borderId="3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vertical="center"/>
    </xf>
    <xf numFmtId="17" fontId="10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/>
    </xf>
    <xf numFmtId="9" fontId="1" fillId="0" borderId="0" xfId="19" applyFont="1" applyFill="1" applyBorder="1" applyAlignment="1">
      <alignment/>
    </xf>
    <xf numFmtId="165" fontId="1" fillId="0" borderId="0" xfId="15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9" fontId="1" fillId="0" borderId="0" xfId="19" applyNumberFormat="1" applyFont="1" applyAlignment="1">
      <alignment/>
    </xf>
    <xf numFmtId="0" fontId="13" fillId="2" borderId="1" xfId="0" applyFont="1" applyFill="1" applyBorder="1" applyAlignment="1">
      <alignment horizontal="right"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9" fontId="1" fillId="0" borderId="6" xfId="19" applyNumberFormat="1" applyFont="1" applyBorder="1" applyAlignment="1">
      <alignment/>
    </xf>
    <xf numFmtId="38" fontId="1" fillId="0" borderId="7" xfId="0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9" fontId="1" fillId="0" borderId="0" xfId="19" applyNumberFormat="1" applyFont="1" applyBorder="1" applyAlignment="1">
      <alignment/>
    </xf>
    <xf numFmtId="38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169" fontId="1" fillId="0" borderId="11" xfId="19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0" fontId="8" fillId="6" borderId="2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East Valley
New Shelter - May 2007 ( $23.4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725"/>
          <c:w val="0.975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Intakes!$B$17</c:f>
              <c:strCache>
                <c:ptCount val="1"/>
                <c:pt idx="0">
                  <c:v>East Valley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solidFill>
                <a:srgbClr val="00FFFF"/>
              </a:solidFill>
            </c:spPr>
          </c:dPt>
          <c:cat>
            <c:strRef>
              <c:f>Intakes!$A$22:$A$68</c:f>
              <c:strCache/>
            </c:strRef>
          </c:cat>
          <c:val>
            <c:numRef>
              <c:f>Intakes!$J$22:$J$68</c:f>
              <c:numCache/>
            </c:numRef>
          </c:val>
        </c:ser>
        <c:gapWidth val="20"/>
        <c:axId val="31277717"/>
        <c:axId val="13063998"/>
      </c:barChart>
      <c:dateAx>
        <c:axId val="3127771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3063998"/>
        <c:crosses val="autoZero"/>
        <c:auto val="0"/>
        <c:majorUnit val="2"/>
        <c:majorTimeUnit val="months"/>
        <c:noMultiLvlLbl val="0"/>
      </c:dateAx>
      <c:valAx>
        <c:axId val="130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East Valley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Intakes!$L$17</c:f>
              <c:strCache>
                <c:ptCount val="1"/>
                <c:pt idx="0">
                  <c:v>North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23"/>
            <c:marker>
              <c:size val="5"/>
              <c:spPr>
                <a:solidFill>
                  <a:srgbClr val="FF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marker>
              <c:size val="6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cat>
            <c:strRef>
              <c:f>Intakes!$I$20:$I$68</c:f>
              <c:strCache/>
            </c:strRef>
          </c:cat>
          <c:val>
            <c:numRef>
              <c:f>Intakes!$J$20:$J$64</c:f>
              <c:numCache/>
            </c:numRef>
          </c:val>
          <c:smooth val="0"/>
        </c:ser>
        <c:marker val="1"/>
        <c:axId val="33149567"/>
        <c:axId val="29910648"/>
      </c:lineChart>
      <c:dateAx>
        <c:axId val="33149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0"/>
        <c:noMultiLvlLbl val="0"/>
      </c:dateAx>
      <c:valAx>
        <c:axId val="29910648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Harbor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Intakes!$L$17</c:f>
              <c:strCache>
                <c:ptCount val="1"/>
                <c:pt idx="0">
                  <c:v>North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33"/>
            <c:marker>
              <c:size val="5"/>
              <c:spPr>
                <a:solidFill>
                  <a:srgbClr val="FF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marker>
              <c:size val="6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cat>
            <c:strRef>
              <c:f>Intakes!$I$20:$I$68</c:f>
              <c:strCache/>
            </c:strRef>
          </c:cat>
          <c:val>
            <c:numRef>
              <c:f>Intakes!$K$20:$K$64</c:f>
              <c:numCache/>
            </c:numRef>
          </c:val>
          <c:smooth val="0"/>
        </c:ser>
        <c:marker val="1"/>
        <c:axId val="760377"/>
        <c:axId val="6843394"/>
      </c:lineChart>
      <c:dateAx>
        <c:axId val="7603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0"/>
        <c:noMultiLvlLbl val="0"/>
      </c:dateAx>
      <c:valAx>
        <c:axId val="684339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East Valley
New Shelter - May 2007 ( $23.4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05"/>
          <c:w val="0.971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Adopt!$B$17</c:f>
              <c:strCache>
                <c:ptCount val="1"/>
                <c:pt idx="0">
                  <c:v>East Valley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solidFill>
                <a:srgbClr val="00FF00"/>
              </a:soli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Adopt!$J$22:$J$68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Harbor
New Shelter - June 2008 ( $18.7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325"/>
          <c:w val="0.974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Adopt!$K$17</c:f>
              <c:strCache>
                <c:ptCount val="1"/>
                <c:pt idx="0">
                  <c:v>Harbor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41"/>
            <c:invertIfNegative val="0"/>
            <c:spPr>
              <a:solidFill>
                <a:srgbClr val="00FF00"/>
              </a:soli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Adopt!$K$22:$K$68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North Central
New Shelter - October 2006 ( $10.6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975"/>
          <c:w val="0.974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Adopt!$L$17</c:f>
              <c:strCache>
                <c:ptCount val="1"/>
                <c:pt idx="0">
                  <c:v>North Central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21"/>
            <c:invertIfNegative val="0"/>
            <c:spPr>
              <a:solidFill>
                <a:srgbClr val="00FF00"/>
              </a:soli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Adopt!$L$22:$L$68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LA
New Shelter - November 2007 ( $25.5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925"/>
          <c:w val="0.974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Adopt!$N$17</c:f>
              <c:strCache>
                <c:ptCount val="1"/>
                <c:pt idx="0">
                  <c:v>West LA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34"/>
            <c:invertIfNegative val="0"/>
            <c:spPr>
              <a:solidFill>
                <a:srgbClr val="00FF00"/>
              </a:soli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Adopt!$N$22:$N$68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Valley
New Shelter - August 2007 ( $17.8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175"/>
          <c:w val="0.975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Adopt!$O$17</c:f>
              <c:strCache>
                <c:ptCount val="1"/>
                <c:pt idx="0">
                  <c:v>West Valley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31"/>
            <c:invertIfNegative val="0"/>
            <c:spPr>
              <a:solidFill>
                <a:srgbClr val="00FF00"/>
              </a:soli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Adopt!$O$22:$O$68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SLA &amp; Annex
New Shelter - None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42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Adopt!$M$17</c:f>
              <c:strCache>
                <c:ptCount val="1"/>
                <c:pt idx="0">
                  <c:v>SLA &amp; Annex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cat>
            <c:strRef>
              <c:f>Adopt!$A$22:$A$68</c:f>
              <c:str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strCache>
            </c:strRef>
          </c:cat>
          <c:val>
            <c:numRef>
              <c:f>Adopt!$M$22:$M$68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20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East Valley
New Shelter - May 2007 ( $23.4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85"/>
          <c:w val="0.9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Euth!$J$17</c:f>
              <c:strCache>
                <c:ptCount val="1"/>
                <c:pt idx="0">
                  <c:v>East Valley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cat>
            <c:strRef>
              <c:f>Euth!$I$22:$I$68</c:f>
              <c:strCache/>
            </c:strRef>
          </c:cat>
          <c:val>
            <c:numRef>
              <c:f>Euth!$J$22:$J$68</c:f>
              <c:numCache/>
            </c:numRef>
          </c:val>
        </c:ser>
        <c:gapWidth val="20"/>
        <c:axId val="17013711"/>
        <c:axId val="18905672"/>
      </c:barChart>
      <c:dateAx>
        <c:axId val="17013711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8905672"/>
        <c:crosses val="autoZero"/>
        <c:auto val="0"/>
        <c:majorUnit val="2"/>
        <c:majorTimeUnit val="months"/>
        <c:noMultiLvlLbl val="0"/>
      </c:dateAx>
      <c:valAx>
        <c:axId val="1890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Harbor
New Shelter - June 2008 ( $18.7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25"/>
          <c:w val="0.9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Euth!$K$17</c:f>
              <c:strCache>
                <c:ptCount val="1"/>
                <c:pt idx="0">
                  <c:v>Harbor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41"/>
            <c:invertIfNegative val="0"/>
            <c:spPr>
              <a:solidFill>
                <a:srgbClr val="FFFF00"/>
              </a:solidFill>
            </c:spPr>
          </c:dPt>
          <c:cat>
            <c:strRef>
              <c:f>Euth!$I$22:$I$68</c:f>
              <c:strCache/>
            </c:strRef>
          </c:cat>
          <c:val>
            <c:numRef>
              <c:f>Euth!$K$22:$K$68</c:f>
              <c:numCache/>
            </c:numRef>
          </c:val>
        </c:ser>
        <c:gapWidth val="20"/>
        <c:axId val="35933321"/>
        <c:axId val="54964434"/>
      </c:barChart>
      <c:dateAx>
        <c:axId val="35933321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54964434"/>
        <c:crosses val="autoZero"/>
        <c:auto val="0"/>
        <c:majorUnit val="2"/>
        <c:majorTimeUnit val="months"/>
        <c:noMultiLvlLbl val="0"/>
      </c:dateAx>
      <c:valAx>
        <c:axId val="5496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Harbor
New Shelter - June 2008 ( $18.7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575"/>
          <c:w val="0.9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Intakes!$C$17</c:f>
              <c:strCache>
                <c:ptCount val="1"/>
                <c:pt idx="0">
                  <c:v>Harbor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41"/>
            <c:invertIfNegative val="0"/>
            <c:spPr>
              <a:solidFill>
                <a:srgbClr val="00FFFF"/>
              </a:solidFill>
            </c:spPr>
          </c:dPt>
          <c:cat>
            <c:strRef>
              <c:f>Intakes!$A$22:$A$68</c:f>
              <c:strCache/>
            </c:strRef>
          </c:cat>
          <c:val>
            <c:numRef>
              <c:f>Intakes!$K$22:$K$68</c:f>
              <c:numCache/>
            </c:numRef>
          </c:val>
        </c:ser>
        <c:gapWidth val="20"/>
        <c:axId val="50467119"/>
        <c:axId val="51550888"/>
      </c:barChart>
      <c:dateAx>
        <c:axId val="5046711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51550888"/>
        <c:crosses val="autoZero"/>
        <c:auto val="0"/>
        <c:majorUnit val="2"/>
        <c:majorTimeUnit val="months"/>
        <c:noMultiLvlLbl val="0"/>
      </c:dateAx>
      <c:valAx>
        <c:axId val="5155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North Central
New Shelter - October 2006 ( $10.6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75"/>
          <c:w val="0.974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Euth!$L$17</c:f>
              <c:strCache>
                <c:ptCount val="1"/>
                <c:pt idx="0">
                  <c:v>North Central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cat>
            <c:strRef>
              <c:f>Euth!$I$22:$I$68</c:f>
              <c:strCache/>
            </c:strRef>
          </c:cat>
          <c:val>
            <c:numRef>
              <c:f>Euth!$L$22:$L$68</c:f>
              <c:numCache/>
            </c:numRef>
          </c:val>
        </c:ser>
        <c:gapWidth val="20"/>
        <c:axId val="24917859"/>
        <c:axId val="22934140"/>
      </c:barChart>
      <c:dateAx>
        <c:axId val="2491785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22934140"/>
        <c:crosses val="autoZero"/>
        <c:auto val="0"/>
        <c:majorUnit val="2"/>
        <c:majorTimeUnit val="months"/>
        <c:noMultiLvlLbl val="0"/>
      </c:date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SLA &amp; Annex
New Shelter - None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775"/>
          <c:w val="0.975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Euth!$M$17</c:f>
              <c:strCache>
                <c:ptCount val="1"/>
                <c:pt idx="0">
                  <c:v>SLA &amp; Annex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cat>
            <c:strRef>
              <c:f>Euth!$I$22:$I$68</c:f>
              <c:strCache/>
            </c:strRef>
          </c:cat>
          <c:val>
            <c:numRef>
              <c:f>Euth!$M$22:$M$68</c:f>
              <c:numCache/>
            </c:numRef>
          </c:val>
        </c:ser>
        <c:gapWidth val="20"/>
        <c:axId val="5080669"/>
        <c:axId val="45726022"/>
      </c:barChart>
      <c:dateAx>
        <c:axId val="508066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45726022"/>
        <c:crosses val="autoZero"/>
        <c:auto val="0"/>
        <c:majorUnit val="2"/>
        <c:majorTimeUnit val="months"/>
        <c:noMultiLvlLbl val="0"/>
      </c:dateAx>
      <c:valAx>
        <c:axId val="45726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LA
New Shelter - November 2007 ( $25.5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8"/>
          <c:w val="0.975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Euth!$N$17</c:f>
              <c:strCache>
                <c:ptCount val="1"/>
                <c:pt idx="0">
                  <c:v>West LA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34"/>
            <c:invertIfNegative val="0"/>
            <c:spPr>
              <a:solidFill>
                <a:srgbClr val="FFFF00"/>
              </a:solidFill>
            </c:spPr>
          </c:dPt>
          <c:cat>
            <c:strRef>
              <c:f>Euth!$I$22:$I$68</c:f>
              <c:strCache/>
            </c:strRef>
          </c:cat>
          <c:val>
            <c:numRef>
              <c:f>Euth!$N$22:$N$68</c:f>
              <c:numCache/>
            </c:numRef>
          </c:val>
        </c:ser>
        <c:gapWidth val="20"/>
        <c:axId val="8881015"/>
        <c:axId val="12820272"/>
      </c:barChart>
      <c:dateAx>
        <c:axId val="8881015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2820272"/>
        <c:crosses val="autoZero"/>
        <c:auto val="0"/>
        <c:majorUnit val="2"/>
        <c:majorTimeUnit val="months"/>
        <c:noMultiLvlLbl val="0"/>
      </c:dateAx>
      <c:valAx>
        <c:axId val="12820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Valley
New Shelter - August 2007 ( $17.8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05"/>
          <c:w val="0.974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Euth!$O$17</c:f>
              <c:strCache>
                <c:ptCount val="1"/>
                <c:pt idx="0">
                  <c:v>West Valley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31"/>
            <c:invertIfNegative val="0"/>
            <c:spPr>
              <a:solidFill>
                <a:srgbClr val="FFFF00"/>
              </a:solidFill>
            </c:spPr>
          </c:dPt>
          <c:cat>
            <c:strRef>
              <c:f>Euth!$I$22:$I$68</c:f>
              <c:strCache/>
            </c:strRef>
          </c:cat>
          <c:val>
            <c:numRef>
              <c:f>Euth!$O$22:$O$68</c:f>
              <c:numCache/>
            </c:numRef>
          </c:val>
        </c:ser>
        <c:gapWidth val="20"/>
        <c:axId val="48273585"/>
        <c:axId val="31809082"/>
      </c:barChart>
      <c:dateAx>
        <c:axId val="48273585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31809082"/>
        <c:crosses val="autoZero"/>
        <c:auto val="0"/>
        <c:majorUnit val="2"/>
        <c:majorTimeUnit val="months"/>
        <c:noMultiLvlLbl val="0"/>
      </c:dateAx>
      <c:valAx>
        <c:axId val="31809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North Central
New Shelter - October 2006 ( $10.6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825"/>
          <c:w val="0.975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Intakes!$D$17</c:f>
              <c:strCache>
                <c:ptCount val="1"/>
                <c:pt idx="0">
                  <c:v>North Central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1"/>
            <c:invertIfNegative val="0"/>
            <c:spPr>
              <a:solidFill>
                <a:srgbClr val="00FFFF"/>
              </a:soli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cat>
            <c:strRef>
              <c:f>Intakes!$A$22:$A$68</c:f>
              <c:strCache/>
            </c:strRef>
          </c:cat>
          <c:val>
            <c:numRef>
              <c:f>Intakes!$L$22:$L$68</c:f>
              <c:numCache/>
            </c:numRef>
          </c:val>
        </c:ser>
        <c:gapWidth val="20"/>
        <c:axId val="61304809"/>
        <c:axId val="14872370"/>
      </c:barChart>
      <c:dateAx>
        <c:axId val="6130480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4872370"/>
        <c:crosses val="autoZero"/>
        <c:auto val="0"/>
        <c:majorUnit val="2"/>
        <c:majorTimeUnit val="months"/>
        <c:noMultiLvlLbl val="0"/>
      </c:dateAx>
      <c:valAx>
        <c:axId val="14872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SLA &amp; Annex
New Shelter - None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25"/>
          <c:w val="0.972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Intakes!$E$17</c:f>
              <c:strCache>
                <c:ptCount val="1"/>
                <c:pt idx="0">
                  <c:v>SLA &amp; Annex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cat>
            <c:strRef>
              <c:f>Intakes!$A$22:$A$68</c:f>
              <c:strCache/>
            </c:strRef>
          </c:cat>
          <c:val>
            <c:numRef>
              <c:f>Intakes!$M$22:$M$68</c:f>
              <c:numCache/>
            </c:numRef>
          </c:val>
        </c:ser>
        <c:gapWidth val="20"/>
        <c:axId val="66742467"/>
        <c:axId val="63811292"/>
      </c:barChart>
      <c:dateAx>
        <c:axId val="6674246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63811292"/>
        <c:crosses val="autoZero"/>
        <c:auto val="0"/>
        <c:majorUnit val="2"/>
        <c:majorTimeUnit val="months"/>
        <c:noMultiLvlLbl val="0"/>
      </c:dateAx>
      <c:valAx>
        <c:axId val="63811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LA
New Shelter - November 2007 ( $25.5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25"/>
          <c:w val="0.98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Intakes!$F$17</c:f>
              <c:strCache>
                <c:ptCount val="1"/>
                <c:pt idx="0">
                  <c:v>West LA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4"/>
            <c:invertIfNegative val="0"/>
            <c:spPr>
              <a:solidFill>
                <a:srgbClr val="00FFFF"/>
              </a:solidFill>
            </c:spPr>
          </c:dPt>
          <c:cat>
            <c:strRef>
              <c:f>Intakes!$A$22:$A$68</c:f>
              <c:strCache/>
            </c:strRef>
          </c:cat>
          <c:val>
            <c:numRef>
              <c:f>Intakes!$N$22:$N$68</c:f>
              <c:numCache/>
            </c:numRef>
          </c:val>
        </c:ser>
        <c:gapWidth val="20"/>
        <c:axId val="37430717"/>
        <c:axId val="1332134"/>
      </c:barChart>
      <c:dateAx>
        <c:axId val="3743071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1332134"/>
        <c:crosses val="autoZero"/>
        <c:auto val="0"/>
        <c:majorUnit val="2"/>
        <c:majorTimeUnit val="months"/>
        <c:noMultiLvlLbl val="0"/>
      </c:dateAx>
      <c:valAx>
        <c:axId val="133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West Valley
New Shelter - August 2007 ( $17.8 million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75"/>
          <c:w val="0.98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Intakes!$G$17</c:f>
              <c:strCache>
                <c:ptCount val="1"/>
                <c:pt idx="0">
                  <c:v>West Valley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1"/>
            <c:invertIfNegative val="0"/>
            <c:spPr>
              <a:solidFill>
                <a:srgbClr val="00FFFF"/>
              </a:solidFill>
            </c:spPr>
          </c:dPt>
          <c:cat>
            <c:strRef>
              <c:f>Intakes!$A$22:$A$68</c:f>
              <c:strCache/>
            </c:strRef>
          </c:cat>
          <c:val>
            <c:numRef>
              <c:f>Intakes!$O$22:$O$68</c:f>
              <c:numCache/>
            </c:numRef>
          </c:val>
        </c:ser>
        <c:gapWidth val="20"/>
        <c:axId val="11989207"/>
        <c:axId val="40794000"/>
      </c:barChart>
      <c:dateAx>
        <c:axId val="1198920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40794000"/>
        <c:crosses val="autoZero"/>
        <c:auto val="0"/>
        <c:majorUnit val="2"/>
        <c:majorTimeUnit val="months"/>
        <c:noMultiLvlLbl val="0"/>
      </c:dateAx>
      <c:valAx>
        <c:axId val="4079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North Central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Intakes!$L$17</c:f>
              <c:strCache>
                <c:ptCount val="1"/>
                <c:pt idx="0">
                  <c:v>North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23"/>
            <c:marker>
              <c:size val="6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cat>
            <c:strRef>
              <c:f>Intakes!$I$20:$I$68</c:f>
              <c:strCache/>
            </c:strRef>
          </c:cat>
          <c:val>
            <c:numRef>
              <c:f>Intakes!$L$20:$L$64</c:f>
              <c:numCache/>
            </c:numRef>
          </c:val>
          <c:smooth val="0"/>
        </c:ser>
        <c:marker val="1"/>
        <c:axId val="31601681"/>
        <c:axId val="15979674"/>
      </c:lineChart>
      <c:dateAx>
        <c:axId val="316016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0"/>
        <c:noMultiLvlLbl val="0"/>
      </c:dateAx>
      <c:valAx>
        <c:axId val="1597967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West 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Intakes!$L$17</c:f>
              <c:strCache>
                <c:ptCount val="1"/>
                <c:pt idx="0">
                  <c:v>North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36"/>
            <c:marker>
              <c:size val="6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cat>
            <c:strRef>
              <c:f>Intakes!$I$20:$I$68</c:f>
              <c:strCache/>
            </c:strRef>
          </c:cat>
          <c:val>
            <c:numRef>
              <c:f>Intakes!$N$20:$N$64</c:f>
              <c:numCache/>
            </c:numRef>
          </c:val>
          <c:smooth val="0"/>
        </c:ser>
        <c:marker val="1"/>
        <c:axId val="9599339"/>
        <c:axId val="19285188"/>
      </c:lineChart>
      <c:dateAx>
        <c:axId val="95993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0"/>
        <c:noMultiLvlLbl val="0"/>
      </c:dateAx>
      <c:valAx>
        <c:axId val="19285188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West Valley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Intakes!$L$17</c:f>
              <c:strCache>
                <c:ptCount val="1"/>
                <c:pt idx="0">
                  <c:v>North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33"/>
            <c:marker>
              <c:size val="6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cat>
            <c:strRef>
              <c:f>Intakes!$I$20:$I$68</c:f>
              <c:strCache/>
            </c:strRef>
          </c:cat>
          <c:val>
            <c:numRef>
              <c:f>Intakes!$O$20:$O$64</c:f>
              <c:numCache/>
            </c:numRef>
          </c:val>
          <c:smooth val="0"/>
        </c:ser>
        <c:marker val="1"/>
        <c:axId val="39348965"/>
        <c:axId val="18596366"/>
      </c:lineChart>
      <c:dateAx>
        <c:axId val="393489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0"/>
        <c:noMultiLvlLbl val="0"/>
      </c:dateAx>
      <c:valAx>
        <c:axId val="18596366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</xdr:row>
      <xdr:rowOff>95250</xdr:rowOff>
    </xdr:from>
    <xdr:to>
      <xdr:col>30</xdr:col>
      <xdr:colOff>352425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9925050" y="257175"/>
        <a:ext cx="7705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10</xdr:row>
      <xdr:rowOff>133350</xdr:rowOff>
    </xdr:from>
    <xdr:to>
      <xdr:col>30</xdr:col>
      <xdr:colOff>285750</xdr:colOff>
      <xdr:row>10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0410825" y="1828800"/>
          <a:ext cx="71532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23</xdr:row>
      <xdr:rowOff>95250</xdr:rowOff>
    </xdr:from>
    <xdr:to>
      <xdr:col>30</xdr:col>
      <xdr:colOff>361950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9925050" y="4038600"/>
        <a:ext cx="7715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190500</xdr:colOff>
      <xdr:row>47</xdr:row>
      <xdr:rowOff>38100</xdr:rowOff>
    </xdr:from>
    <xdr:to>
      <xdr:col>30</xdr:col>
      <xdr:colOff>304800</xdr:colOff>
      <xdr:row>69</xdr:row>
      <xdr:rowOff>28575</xdr:rowOff>
    </xdr:to>
    <xdr:graphicFrame>
      <xdr:nvGraphicFramePr>
        <xdr:cNvPr id="4" name="Chart 5"/>
        <xdr:cNvGraphicFramePr/>
      </xdr:nvGraphicFramePr>
      <xdr:xfrm>
        <a:off x="9886950" y="7867650"/>
        <a:ext cx="7696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209550</xdr:colOff>
      <xdr:row>71</xdr:row>
      <xdr:rowOff>0</xdr:rowOff>
    </xdr:from>
    <xdr:to>
      <xdr:col>30</xdr:col>
      <xdr:colOff>361950</xdr:colOff>
      <xdr:row>93</xdr:row>
      <xdr:rowOff>0</xdr:rowOff>
    </xdr:to>
    <xdr:graphicFrame>
      <xdr:nvGraphicFramePr>
        <xdr:cNvPr id="5" name="Chart 6"/>
        <xdr:cNvGraphicFramePr/>
      </xdr:nvGraphicFramePr>
      <xdr:xfrm>
        <a:off x="9906000" y="11715750"/>
        <a:ext cx="77343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209550</xdr:colOff>
      <xdr:row>94</xdr:row>
      <xdr:rowOff>95250</xdr:rowOff>
    </xdr:from>
    <xdr:to>
      <xdr:col>30</xdr:col>
      <xdr:colOff>361950</xdr:colOff>
      <xdr:row>116</xdr:row>
      <xdr:rowOff>95250</xdr:rowOff>
    </xdr:to>
    <xdr:graphicFrame>
      <xdr:nvGraphicFramePr>
        <xdr:cNvPr id="6" name="Chart 7"/>
        <xdr:cNvGraphicFramePr/>
      </xdr:nvGraphicFramePr>
      <xdr:xfrm>
        <a:off x="9906000" y="15535275"/>
        <a:ext cx="77343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190500</xdr:colOff>
      <xdr:row>118</xdr:row>
      <xdr:rowOff>38100</xdr:rowOff>
    </xdr:from>
    <xdr:to>
      <xdr:col>30</xdr:col>
      <xdr:colOff>352425</xdr:colOff>
      <xdr:row>140</xdr:row>
      <xdr:rowOff>47625</xdr:rowOff>
    </xdr:to>
    <xdr:graphicFrame>
      <xdr:nvGraphicFramePr>
        <xdr:cNvPr id="7" name="Chart 8"/>
        <xdr:cNvGraphicFramePr/>
      </xdr:nvGraphicFramePr>
      <xdr:xfrm>
        <a:off x="9886950" y="19364325"/>
        <a:ext cx="7743825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19050</xdr:colOff>
      <xdr:row>35</xdr:row>
      <xdr:rowOff>38100</xdr:rowOff>
    </xdr:from>
    <xdr:to>
      <xdr:col>30</xdr:col>
      <xdr:colOff>200025</xdr:colOff>
      <xdr:row>35</xdr:row>
      <xdr:rowOff>47625</xdr:rowOff>
    </xdr:to>
    <xdr:sp>
      <xdr:nvSpPr>
        <xdr:cNvPr id="8" name="Line 9"/>
        <xdr:cNvSpPr>
          <a:spLocks/>
        </xdr:cNvSpPr>
      </xdr:nvSpPr>
      <xdr:spPr>
        <a:xfrm>
          <a:off x="10325100" y="5924550"/>
          <a:ext cx="71532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58</xdr:row>
      <xdr:rowOff>0</xdr:rowOff>
    </xdr:from>
    <xdr:to>
      <xdr:col>30</xdr:col>
      <xdr:colOff>276225</xdr:colOff>
      <xdr:row>58</xdr:row>
      <xdr:rowOff>9525</xdr:rowOff>
    </xdr:to>
    <xdr:sp>
      <xdr:nvSpPr>
        <xdr:cNvPr id="9" name="Line 10"/>
        <xdr:cNvSpPr>
          <a:spLocks/>
        </xdr:cNvSpPr>
      </xdr:nvSpPr>
      <xdr:spPr>
        <a:xfrm>
          <a:off x="10401300" y="9610725"/>
          <a:ext cx="71532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80</xdr:row>
      <xdr:rowOff>47625</xdr:rowOff>
    </xdr:from>
    <xdr:to>
      <xdr:col>30</xdr:col>
      <xdr:colOff>314325</xdr:colOff>
      <xdr:row>80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0410825" y="13220700"/>
          <a:ext cx="71818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105</xdr:row>
      <xdr:rowOff>133350</xdr:rowOff>
    </xdr:from>
    <xdr:to>
      <xdr:col>30</xdr:col>
      <xdr:colOff>161925</xdr:colOff>
      <xdr:row>105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10287000" y="17354550"/>
          <a:ext cx="71532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129</xdr:row>
      <xdr:rowOff>38100</xdr:rowOff>
    </xdr:from>
    <xdr:to>
      <xdr:col>30</xdr:col>
      <xdr:colOff>209550</xdr:colOff>
      <xdr:row>129</xdr:row>
      <xdr:rowOff>47625</xdr:rowOff>
    </xdr:to>
    <xdr:sp>
      <xdr:nvSpPr>
        <xdr:cNvPr id="12" name="Line 13"/>
        <xdr:cNvSpPr>
          <a:spLocks/>
        </xdr:cNvSpPr>
      </xdr:nvSpPr>
      <xdr:spPr>
        <a:xfrm>
          <a:off x="10334625" y="21145500"/>
          <a:ext cx="71532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69</xdr:row>
      <xdr:rowOff>114300</xdr:rowOff>
    </xdr:from>
    <xdr:to>
      <xdr:col>13</xdr:col>
      <xdr:colOff>9525</xdr:colOff>
      <xdr:row>84</xdr:row>
      <xdr:rowOff>76200</xdr:rowOff>
    </xdr:to>
    <xdr:graphicFrame>
      <xdr:nvGraphicFramePr>
        <xdr:cNvPr id="13" name="Chart 15"/>
        <xdr:cNvGraphicFramePr/>
      </xdr:nvGraphicFramePr>
      <xdr:xfrm>
        <a:off x="4495800" y="11506200"/>
        <a:ext cx="3438525" cy="2390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85</xdr:row>
      <xdr:rowOff>66675</xdr:rowOff>
    </xdr:from>
    <xdr:to>
      <xdr:col>6</xdr:col>
      <xdr:colOff>371475</xdr:colOff>
      <xdr:row>100</xdr:row>
      <xdr:rowOff>0</xdr:rowOff>
    </xdr:to>
    <xdr:graphicFrame>
      <xdr:nvGraphicFramePr>
        <xdr:cNvPr id="14" name="Chart 16"/>
        <xdr:cNvGraphicFramePr/>
      </xdr:nvGraphicFramePr>
      <xdr:xfrm>
        <a:off x="981075" y="14049375"/>
        <a:ext cx="327660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66675</xdr:colOff>
      <xdr:row>85</xdr:row>
      <xdr:rowOff>76200</xdr:rowOff>
    </xdr:from>
    <xdr:to>
      <xdr:col>13</xdr:col>
      <xdr:colOff>28575</xdr:colOff>
      <xdr:row>99</xdr:row>
      <xdr:rowOff>133350</xdr:rowOff>
    </xdr:to>
    <xdr:graphicFrame>
      <xdr:nvGraphicFramePr>
        <xdr:cNvPr id="15" name="Chart 17"/>
        <xdr:cNvGraphicFramePr/>
      </xdr:nvGraphicFramePr>
      <xdr:xfrm>
        <a:off x="4524375" y="14058900"/>
        <a:ext cx="3429000" cy="2324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133350</xdr:colOff>
      <xdr:row>69</xdr:row>
      <xdr:rowOff>104775</xdr:rowOff>
    </xdr:from>
    <xdr:to>
      <xdr:col>6</xdr:col>
      <xdr:colOff>400050</xdr:colOff>
      <xdr:row>84</xdr:row>
      <xdr:rowOff>66675</xdr:rowOff>
    </xdr:to>
    <xdr:graphicFrame>
      <xdr:nvGraphicFramePr>
        <xdr:cNvPr id="16" name="Chart 23"/>
        <xdr:cNvGraphicFramePr/>
      </xdr:nvGraphicFramePr>
      <xdr:xfrm>
        <a:off x="981075" y="11496675"/>
        <a:ext cx="3305175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142875</xdr:colOff>
      <xdr:row>100</xdr:row>
      <xdr:rowOff>104775</xdr:rowOff>
    </xdr:from>
    <xdr:to>
      <xdr:col>6</xdr:col>
      <xdr:colOff>361950</xdr:colOff>
      <xdr:row>115</xdr:row>
      <xdr:rowOff>9525</xdr:rowOff>
    </xdr:to>
    <xdr:graphicFrame>
      <xdr:nvGraphicFramePr>
        <xdr:cNvPr id="17" name="Chart 24"/>
        <xdr:cNvGraphicFramePr/>
      </xdr:nvGraphicFramePr>
      <xdr:xfrm>
        <a:off x="990600" y="16516350"/>
        <a:ext cx="32575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</xdr:row>
      <xdr:rowOff>209550</xdr:rowOff>
    </xdr:from>
    <xdr:to>
      <xdr:col>28</xdr:col>
      <xdr:colOff>428625</xdr:colOff>
      <xdr:row>24</xdr:row>
      <xdr:rowOff>28575</xdr:rowOff>
    </xdr:to>
    <xdr:graphicFrame>
      <xdr:nvGraphicFramePr>
        <xdr:cNvPr id="1" name="Chart 19"/>
        <xdr:cNvGraphicFramePr/>
      </xdr:nvGraphicFramePr>
      <xdr:xfrm>
        <a:off x="9896475" y="361950"/>
        <a:ext cx="7515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504825</xdr:colOff>
      <xdr:row>13</xdr:row>
      <xdr:rowOff>123825</xdr:rowOff>
    </xdr:from>
    <xdr:to>
      <xdr:col>28</xdr:col>
      <xdr:colOff>114300</xdr:colOff>
      <xdr:row>13</xdr:row>
      <xdr:rowOff>133350</xdr:rowOff>
    </xdr:to>
    <xdr:sp>
      <xdr:nvSpPr>
        <xdr:cNvPr id="2" name="Line 25"/>
        <xdr:cNvSpPr>
          <a:spLocks/>
        </xdr:cNvSpPr>
      </xdr:nvSpPr>
      <xdr:spPr>
        <a:xfrm>
          <a:off x="10306050" y="2295525"/>
          <a:ext cx="67913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38100</xdr:rowOff>
    </xdr:from>
    <xdr:to>
      <xdr:col>28</xdr:col>
      <xdr:colOff>428625</xdr:colOff>
      <xdr:row>48</xdr:row>
      <xdr:rowOff>76200</xdr:rowOff>
    </xdr:to>
    <xdr:graphicFrame>
      <xdr:nvGraphicFramePr>
        <xdr:cNvPr id="3" name="Chart 20"/>
        <xdr:cNvGraphicFramePr/>
      </xdr:nvGraphicFramePr>
      <xdr:xfrm>
        <a:off x="9915525" y="4267200"/>
        <a:ext cx="74961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552450</xdr:colOff>
      <xdr:row>38</xdr:row>
      <xdr:rowOff>0</xdr:rowOff>
    </xdr:from>
    <xdr:to>
      <xdr:col>28</xdr:col>
      <xdr:colOff>114300</xdr:colOff>
      <xdr:row>38</xdr:row>
      <xdr:rowOff>9525</xdr:rowOff>
    </xdr:to>
    <xdr:sp>
      <xdr:nvSpPr>
        <xdr:cNvPr id="4" name="Line 26"/>
        <xdr:cNvSpPr>
          <a:spLocks/>
        </xdr:cNvSpPr>
      </xdr:nvSpPr>
      <xdr:spPr>
        <a:xfrm flipV="1">
          <a:off x="10353675" y="6334125"/>
          <a:ext cx="67437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49</xdr:row>
      <xdr:rowOff>133350</xdr:rowOff>
    </xdr:from>
    <xdr:to>
      <xdr:col>28</xdr:col>
      <xdr:colOff>409575</xdr:colOff>
      <xdr:row>72</xdr:row>
      <xdr:rowOff>0</xdr:rowOff>
    </xdr:to>
    <xdr:graphicFrame>
      <xdr:nvGraphicFramePr>
        <xdr:cNvPr id="5" name="Chart 21"/>
        <xdr:cNvGraphicFramePr/>
      </xdr:nvGraphicFramePr>
      <xdr:xfrm>
        <a:off x="9896475" y="8248650"/>
        <a:ext cx="74961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504825</xdr:colOff>
      <xdr:row>61</xdr:row>
      <xdr:rowOff>85725</xdr:rowOff>
    </xdr:from>
    <xdr:to>
      <xdr:col>28</xdr:col>
      <xdr:colOff>76200</xdr:colOff>
      <xdr:row>61</xdr:row>
      <xdr:rowOff>95250</xdr:rowOff>
    </xdr:to>
    <xdr:sp>
      <xdr:nvSpPr>
        <xdr:cNvPr id="6" name="Line 27"/>
        <xdr:cNvSpPr>
          <a:spLocks/>
        </xdr:cNvSpPr>
      </xdr:nvSpPr>
      <xdr:spPr>
        <a:xfrm flipV="1">
          <a:off x="10306050" y="10144125"/>
          <a:ext cx="67532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97</xdr:row>
      <xdr:rowOff>19050</xdr:rowOff>
    </xdr:from>
    <xdr:to>
      <xdr:col>28</xdr:col>
      <xdr:colOff>438150</xdr:colOff>
      <xdr:row>120</xdr:row>
      <xdr:rowOff>95250</xdr:rowOff>
    </xdr:to>
    <xdr:graphicFrame>
      <xdr:nvGraphicFramePr>
        <xdr:cNvPr id="7" name="Chart 23"/>
        <xdr:cNvGraphicFramePr/>
      </xdr:nvGraphicFramePr>
      <xdr:xfrm>
        <a:off x="9915525" y="15630525"/>
        <a:ext cx="7505700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542925</xdr:colOff>
      <xdr:row>110</xdr:row>
      <xdr:rowOff>38100</xdr:rowOff>
    </xdr:from>
    <xdr:to>
      <xdr:col>28</xdr:col>
      <xdr:colOff>114300</xdr:colOff>
      <xdr:row>110</xdr:row>
      <xdr:rowOff>47625</xdr:rowOff>
    </xdr:to>
    <xdr:sp>
      <xdr:nvSpPr>
        <xdr:cNvPr id="8" name="Line 29"/>
        <xdr:cNvSpPr>
          <a:spLocks/>
        </xdr:cNvSpPr>
      </xdr:nvSpPr>
      <xdr:spPr>
        <a:xfrm flipV="1">
          <a:off x="10344150" y="17630775"/>
          <a:ext cx="67532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122</xdr:row>
      <xdr:rowOff>38100</xdr:rowOff>
    </xdr:from>
    <xdr:to>
      <xdr:col>28</xdr:col>
      <xdr:colOff>438150</xdr:colOff>
      <xdr:row>145</xdr:row>
      <xdr:rowOff>123825</xdr:rowOff>
    </xdr:to>
    <xdr:graphicFrame>
      <xdr:nvGraphicFramePr>
        <xdr:cNvPr id="9" name="Chart 24"/>
        <xdr:cNvGraphicFramePr/>
      </xdr:nvGraphicFramePr>
      <xdr:xfrm>
        <a:off x="9896475" y="19526250"/>
        <a:ext cx="75247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514350</xdr:colOff>
      <xdr:row>133</xdr:row>
      <xdr:rowOff>66675</xdr:rowOff>
    </xdr:from>
    <xdr:to>
      <xdr:col>28</xdr:col>
      <xdr:colOff>76200</xdr:colOff>
      <xdr:row>133</xdr:row>
      <xdr:rowOff>66675</xdr:rowOff>
    </xdr:to>
    <xdr:sp>
      <xdr:nvSpPr>
        <xdr:cNvPr id="10" name="Line 30"/>
        <xdr:cNvSpPr>
          <a:spLocks/>
        </xdr:cNvSpPr>
      </xdr:nvSpPr>
      <xdr:spPr>
        <a:xfrm flipV="1">
          <a:off x="10315575" y="21326475"/>
          <a:ext cx="6743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152400</xdr:colOff>
      <xdr:row>61</xdr:row>
      <xdr:rowOff>19050</xdr:rowOff>
    </xdr:from>
    <xdr:ext cx="276225" cy="171450"/>
    <xdr:sp>
      <xdr:nvSpPr>
        <xdr:cNvPr id="11" name="TextBox 41"/>
        <xdr:cNvSpPr txBox="1">
          <a:spLocks noChangeArrowheads="1"/>
        </xdr:cNvSpPr>
      </xdr:nvSpPr>
      <xdr:spPr>
        <a:xfrm>
          <a:off x="17135475" y="1007745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189</a:t>
          </a:r>
        </a:p>
      </xdr:txBody>
    </xdr:sp>
    <xdr:clientData/>
  </xdr:oneCellAnchor>
  <xdr:twoCellAnchor>
    <xdr:from>
      <xdr:col>16</xdr:col>
      <xdr:colOff>95250</xdr:colOff>
      <xdr:row>72</xdr:row>
      <xdr:rowOff>114300</xdr:rowOff>
    </xdr:from>
    <xdr:to>
      <xdr:col>28</xdr:col>
      <xdr:colOff>419100</xdr:colOff>
      <xdr:row>96</xdr:row>
      <xdr:rowOff>19050</xdr:rowOff>
    </xdr:to>
    <xdr:graphicFrame>
      <xdr:nvGraphicFramePr>
        <xdr:cNvPr id="12" name="Chart 22"/>
        <xdr:cNvGraphicFramePr/>
      </xdr:nvGraphicFramePr>
      <xdr:xfrm>
        <a:off x="9896475" y="11915775"/>
        <a:ext cx="75057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495300</xdr:colOff>
      <xdr:row>81</xdr:row>
      <xdr:rowOff>38100</xdr:rowOff>
    </xdr:from>
    <xdr:to>
      <xdr:col>28</xdr:col>
      <xdr:colOff>57150</xdr:colOff>
      <xdr:row>81</xdr:row>
      <xdr:rowOff>47625</xdr:rowOff>
    </xdr:to>
    <xdr:sp>
      <xdr:nvSpPr>
        <xdr:cNvPr id="13" name="Line 28"/>
        <xdr:cNvSpPr>
          <a:spLocks/>
        </xdr:cNvSpPr>
      </xdr:nvSpPr>
      <xdr:spPr>
        <a:xfrm flipV="1">
          <a:off x="10296525" y="13211175"/>
          <a:ext cx="67437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94</xdr:row>
      <xdr:rowOff>0</xdr:rowOff>
    </xdr:from>
    <xdr:to>
      <xdr:col>22</xdr:col>
      <xdr:colOff>257175</xdr:colOff>
      <xdr:row>95</xdr:row>
      <xdr:rowOff>47625</xdr:rowOff>
    </xdr:to>
    <xdr:sp>
      <xdr:nvSpPr>
        <xdr:cNvPr id="14" name="AutoShape 49"/>
        <xdr:cNvSpPr>
          <a:spLocks/>
        </xdr:cNvSpPr>
      </xdr:nvSpPr>
      <xdr:spPr>
        <a:xfrm flipH="1">
          <a:off x="13687425" y="15154275"/>
          <a:ext cx="123825" cy="2000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1</xdr:row>
      <xdr:rowOff>114300</xdr:rowOff>
    </xdr:from>
    <xdr:to>
      <xdr:col>30</xdr:col>
      <xdr:colOff>409575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10306050" y="295275"/>
        <a:ext cx="7562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11</xdr:row>
      <xdr:rowOff>114300</xdr:rowOff>
    </xdr:from>
    <xdr:to>
      <xdr:col>30</xdr:col>
      <xdr:colOff>276225</xdr:colOff>
      <xdr:row>11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0725150" y="2009775"/>
          <a:ext cx="7010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95250</xdr:rowOff>
    </xdr:from>
    <xdr:to>
      <xdr:col>30</xdr:col>
      <xdr:colOff>419100</xdr:colOff>
      <xdr:row>45</xdr:row>
      <xdr:rowOff>76200</xdr:rowOff>
    </xdr:to>
    <xdr:graphicFrame>
      <xdr:nvGraphicFramePr>
        <xdr:cNvPr id="3" name="Chart 5"/>
        <xdr:cNvGraphicFramePr/>
      </xdr:nvGraphicFramePr>
      <xdr:xfrm>
        <a:off x="10306050" y="4076700"/>
        <a:ext cx="7572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457200</xdr:colOff>
      <xdr:row>47</xdr:row>
      <xdr:rowOff>38100</xdr:rowOff>
    </xdr:from>
    <xdr:to>
      <xdr:col>30</xdr:col>
      <xdr:colOff>361950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10267950" y="7905750"/>
        <a:ext cx="75533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476250</xdr:colOff>
      <xdr:row>70</xdr:row>
      <xdr:rowOff>152400</xdr:rowOff>
    </xdr:from>
    <xdr:to>
      <xdr:col>30</xdr:col>
      <xdr:colOff>419100</xdr:colOff>
      <xdr:row>92</xdr:row>
      <xdr:rowOff>152400</xdr:rowOff>
    </xdr:to>
    <xdr:graphicFrame>
      <xdr:nvGraphicFramePr>
        <xdr:cNvPr id="5" name="Chart 7"/>
        <xdr:cNvGraphicFramePr/>
      </xdr:nvGraphicFramePr>
      <xdr:xfrm>
        <a:off x="10287000" y="11744325"/>
        <a:ext cx="75914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476250</xdr:colOff>
      <xdr:row>94</xdr:row>
      <xdr:rowOff>95250</xdr:rowOff>
    </xdr:from>
    <xdr:to>
      <xdr:col>30</xdr:col>
      <xdr:colOff>419100</xdr:colOff>
      <xdr:row>116</xdr:row>
      <xdr:rowOff>95250</xdr:rowOff>
    </xdr:to>
    <xdr:graphicFrame>
      <xdr:nvGraphicFramePr>
        <xdr:cNvPr id="6" name="Chart 8"/>
        <xdr:cNvGraphicFramePr/>
      </xdr:nvGraphicFramePr>
      <xdr:xfrm>
        <a:off x="10287000" y="15573375"/>
        <a:ext cx="75914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457200</xdr:colOff>
      <xdr:row>118</xdr:row>
      <xdr:rowOff>38100</xdr:rowOff>
    </xdr:from>
    <xdr:to>
      <xdr:col>30</xdr:col>
      <xdr:colOff>409575</xdr:colOff>
      <xdr:row>140</xdr:row>
      <xdr:rowOff>47625</xdr:rowOff>
    </xdr:to>
    <xdr:graphicFrame>
      <xdr:nvGraphicFramePr>
        <xdr:cNvPr id="7" name="Chart 9"/>
        <xdr:cNvGraphicFramePr/>
      </xdr:nvGraphicFramePr>
      <xdr:xfrm>
        <a:off x="10267950" y="19402425"/>
        <a:ext cx="760095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36</xdr:row>
      <xdr:rowOff>95250</xdr:rowOff>
    </xdr:from>
    <xdr:to>
      <xdr:col>30</xdr:col>
      <xdr:colOff>276225</xdr:colOff>
      <xdr:row>36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10725150" y="6181725"/>
          <a:ext cx="7010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58</xdr:row>
      <xdr:rowOff>133350</xdr:rowOff>
    </xdr:from>
    <xdr:to>
      <xdr:col>30</xdr:col>
      <xdr:colOff>228600</xdr:colOff>
      <xdr:row>58</xdr:row>
      <xdr:rowOff>142875</xdr:rowOff>
    </xdr:to>
    <xdr:sp>
      <xdr:nvSpPr>
        <xdr:cNvPr id="9" name="Line 11"/>
        <xdr:cNvSpPr>
          <a:spLocks/>
        </xdr:cNvSpPr>
      </xdr:nvSpPr>
      <xdr:spPr>
        <a:xfrm>
          <a:off x="10677525" y="9782175"/>
          <a:ext cx="7010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81</xdr:row>
      <xdr:rowOff>76200</xdr:rowOff>
    </xdr:from>
    <xdr:to>
      <xdr:col>30</xdr:col>
      <xdr:colOff>342900</xdr:colOff>
      <xdr:row>81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10763250" y="13449300"/>
          <a:ext cx="70389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107</xdr:row>
      <xdr:rowOff>152400</xdr:rowOff>
    </xdr:from>
    <xdr:to>
      <xdr:col>30</xdr:col>
      <xdr:colOff>276225</xdr:colOff>
      <xdr:row>108</xdr:row>
      <xdr:rowOff>0</xdr:rowOff>
    </xdr:to>
    <xdr:sp>
      <xdr:nvSpPr>
        <xdr:cNvPr id="11" name="Line 13"/>
        <xdr:cNvSpPr>
          <a:spLocks/>
        </xdr:cNvSpPr>
      </xdr:nvSpPr>
      <xdr:spPr>
        <a:xfrm>
          <a:off x="10725150" y="17735550"/>
          <a:ext cx="7010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129</xdr:row>
      <xdr:rowOff>142875</xdr:rowOff>
    </xdr:from>
    <xdr:to>
      <xdr:col>30</xdr:col>
      <xdr:colOff>238125</xdr:colOff>
      <xdr:row>129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10687050" y="21288375"/>
          <a:ext cx="7010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workbookViewId="0" topLeftCell="A1">
      <selection activeCell="N9" sqref="N9"/>
    </sheetView>
  </sheetViews>
  <sheetFormatPr defaultColWidth="9.140625" defaultRowHeight="12.75"/>
  <cols>
    <col min="1" max="1" width="12.7109375" style="0" customWidth="1"/>
    <col min="2" max="2" width="1.57421875" style="0" customWidth="1"/>
    <col min="3" max="3" width="10.57421875" style="0" customWidth="1"/>
    <col min="4" max="4" width="10.00390625" style="0" customWidth="1"/>
    <col min="5" max="5" width="8.57421875" style="0" customWidth="1"/>
    <col min="6" max="6" width="7.28125" style="0" customWidth="1"/>
    <col min="7" max="7" width="3.00390625" style="0" customWidth="1"/>
    <col min="8" max="8" width="11.28125" style="0" customWidth="1"/>
    <col min="9" max="9" width="11.421875" style="0" customWidth="1"/>
    <col min="10" max="10" width="9.28125" style="0" customWidth="1"/>
    <col min="11" max="11" width="8.421875" style="0" customWidth="1"/>
    <col min="12" max="12" width="8.57421875" style="0" customWidth="1"/>
    <col min="13" max="13" width="9.28125" style="0" bestFit="1" customWidth="1"/>
  </cols>
  <sheetData>
    <row r="2" spans="1:6" ht="12.75">
      <c r="A2" s="56" t="s">
        <v>30</v>
      </c>
      <c r="B2" s="56"/>
      <c r="C2" s="59" t="s">
        <v>31</v>
      </c>
      <c r="D2" s="60"/>
      <c r="E2" s="59" t="s">
        <v>32</v>
      </c>
      <c r="F2" s="60"/>
    </row>
    <row r="3" spans="1:8" ht="12.75">
      <c r="A3" s="5" t="s">
        <v>0</v>
      </c>
      <c r="B3" s="5"/>
      <c r="C3" s="64" t="s">
        <v>33</v>
      </c>
      <c r="D3" s="65"/>
      <c r="E3" s="72">
        <v>23.4</v>
      </c>
      <c r="F3" s="61"/>
      <c r="H3" s="57"/>
    </row>
    <row r="4" spans="1:8" ht="12.75">
      <c r="A4" s="5" t="s">
        <v>1</v>
      </c>
      <c r="B4" s="5"/>
      <c r="C4" s="66" t="s">
        <v>34</v>
      </c>
      <c r="D4" s="67"/>
      <c r="E4" s="73">
        <v>18.7</v>
      </c>
      <c r="F4" s="62"/>
      <c r="H4" s="57"/>
    </row>
    <row r="5" spans="1:8" ht="12.75">
      <c r="A5" s="5" t="s">
        <v>2</v>
      </c>
      <c r="B5" s="5"/>
      <c r="C5" s="66" t="s">
        <v>35</v>
      </c>
      <c r="D5" s="67"/>
      <c r="E5" s="73">
        <v>10.6</v>
      </c>
      <c r="F5" s="62"/>
      <c r="H5" s="57"/>
    </row>
    <row r="6" spans="1:6" ht="12.75">
      <c r="A6" s="5" t="s">
        <v>3</v>
      </c>
      <c r="B6" s="5"/>
      <c r="C6" s="68" t="s">
        <v>29</v>
      </c>
      <c r="D6" s="69"/>
      <c r="E6" s="73" t="s">
        <v>38</v>
      </c>
      <c r="F6" s="62"/>
    </row>
    <row r="7" spans="1:8" ht="12.75">
      <c r="A7" s="5" t="s">
        <v>4</v>
      </c>
      <c r="B7" s="5"/>
      <c r="C7" s="66" t="s">
        <v>36</v>
      </c>
      <c r="D7" s="67"/>
      <c r="E7" s="73">
        <v>25.5</v>
      </c>
      <c r="F7" s="62"/>
      <c r="H7" s="57"/>
    </row>
    <row r="8" spans="1:8" ht="12.75">
      <c r="A8" s="5" t="s">
        <v>5</v>
      </c>
      <c r="B8" s="5"/>
      <c r="C8" s="70" t="s">
        <v>37</v>
      </c>
      <c r="D8" s="71"/>
      <c r="E8" s="74">
        <v>17.8</v>
      </c>
      <c r="F8" s="63"/>
      <c r="H8" s="57"/>
    </row>
    <row r="11" spans="1:13" ht="15.75">
      <c r="A11" s="30" t="s">
        <v>15</v>
      </c>
      <c r="B11" s="5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3" spans="1:12" ht="12.75">
      <c r="A13" s="8" t="s">
        <v>16</v>
      </c>
      <c r="B13" s="8"/>
      <c r="C13" s="43" t="s">
        <v>6</v>
      </c>
      <c r="D13" s="43" t="s">
        <v>7</v>
      </c>
      <c r="E13" s="43" t="s">
        <v>28</v>
      </c>
      <c r="F13" s="43" t="s">
        <v>12</v>
      </c>
      <c r="H13" s="8" t="s">
        <v>17</v>
      </c>
      <c r="I13" s="43" t="s">
        <v>6</v>
      </c>
      <c r="J13" s="43" t="s">
        <v>7</v>
      </c>
      <c r="K13" s="43" t="s">
        <v>28</v>
      </c>
      <c r="L13" s="43" t="s">
        <v>12</v>
      </c>
    </row>
    <row r="14" spans="1:13" ht="16.5" customHeight="1">
      <c r="A14" s="5" t="s">
        <v>0</v>
      </c>
      <c r="B14" s="5"/>
      <c r="C14" s="44">
        <v>1025.5</v>
      </c>
      <c r="D14" s="45">
        <v>1026.75</v>
      </c>
      <c r="E14" s="46">
        <v>0.0012189176011701609</v>
      </c>
      <c r="F14" s="47">
        <v>1.25</v>
      </c>
      <c r="H14" s="5" t="s">
        <v>0</v>
      </c>
      <c r="I14" s="44">
        <v>1258.3333333333333</v>
      </c>
      <c r="J14" s="45">
        <v>1141.5</v>
      </c>
      <c r="K14" s="46">
        <v>-0.09284768211920524</v>
      </c>
      <c r="L14" s="47">
        <v>-116.83333333333326</v>
      </c>
      <c r="M14" s="33" t="s">
        <v>18</v>
      </c>
    </row>
    <row r="15" spans="1:13" ht="12.75">
      <c r="A15" s="5" t="s">
        <v>1</v>
      </c>
      <c r="B15" s="5"/>
      <c r="C15" s="48">
        <v>218.08333333333334</v>
      </c>
      <c r="D15" s="49">
        <v>387.3333333333333</v>
      </c>
      <c r="E15" s="50">
        <v>0.7760794803209781</v>
      </c>
      <c r="F15" s="51">
        <v>169.25</v>
      </c>
      <c r="H15" s="5" t="s">
        <v>1</v>
      </c>
      <c r="I15" s="48">
        <v>221.33333333333334</v>
      </c>
      <c r="J15" s="49">
        <v>387.3333333333333</v>
      </c>
      <c r="K15" s="50">
        <v>0.75</v>
      </c>
      <c r="L15" s="51">
        <v>166</v>
      </c>
      <c r="M15" s="33" t="s">
        <v>22</v>
      </c>
    </row>
    <row r="16" spans="1:13" ht="12.75">
      <c r="A16" s="5" t="s">
        <v>2</v>
      </c>
      <c r="B16" s="5"/>
      <c r="C16" s="48">
        <v>760.1666666666666</v>
      </c>
      <c r="D16" s="49">
        <v>756.75</v>
      </c>
      <c r="E16" s="50">
        <v>-0.004494628370971228</v>
      </c>
      <c r="F16" s="51">
        <v>-3.4166666666666288</v>
      </c>
      <c r="H16" s="5" t="s">
        <v>2</v>
      </c>
      <c r="I16" s="48">
        <v>564</v>
      </c>
      <c r="J16" s="49">
        <v>607.5</v>
      </c>
      <c r="K16" s="50">
        <v>0.07712765957446809</v>
      </c>
      <c r="L16" s="51">
        <v>43.5</v>
      </c>
      <c r="M16" s="33" t="s">
        <v>19</v>
      </c>
    </row>
    <row r="17" spans="1:13" ht="12.75">
      <c r="A17" s="5" t="s">
        <v>3</v>
      </c>
      <c r="B17" s="5"/>
      <c r="C17" s="48">
        <v>1041.1666666666667</v>
      </c>
      <c r="D17" s="49">
        <v>998.9166666666666</v>
      </c>
      <c r="E17" s="50">
        <v>-0.04057947814951187</v>
      </c>
      <c r="F17" s="51">
        <v>-42.250000000000114</v>
      </c>
      <c r="H17" s="5" t="s">
        <v>3</v>
      </c>
      <c r="I17" s="48">
        <v>1020.1666666666666</v>
      </c>
      <c r="J17" s="49">
        <v>1020</v>
      </c>
      <c r="K17" s="50">
        <v>-0.00016337199803949888</v>
      </c>
      <c r="L17" s="51">
        <v>-0.16666666666662877</v>
      </c>
      <c r="M17" s="33" t="s">
        <v>20</v>
      </c>
    </row>
    <row r="18" spans="1:13" ht="12.75">
      <c r="A18" s="5" t="s">
        <v>4</v>
      </c>
      <c r="B18" s="5"/>
      <c r="C18" s="48">
        <v>221.75</v>
      </c>
      <c r="D18" s="49">
        <v>322.25</v>
      </c>
      <c r="E18" s="50">
        <v>0.4532130777903044</v>
      </c>
      <c r="F18" s="51">
        <v>100.5</v>
      </c>
      <c r="H18" s="5" t="s">
        <v>4</v>
      </c>
      <c r="I18" s="48">
        <v>191.5</v>
      </c>
      <c r="J18" s="49">
        <v>271.3333333333333</v>
      </c>
      <c r="K18" s="50">
        <v>0.41688424717145334</v>
      </c>
      <c r="L18" s="51">
        <v>79.83333333333331</v>
      </c>
      <c r="M18" s="33" t="s">
        <v>21</v>
      </c>
    </row>
    <row r="19" spans="1:13" ht="12.75">
      <c r="A19" s="5" t="s">
        <v>5</v>
      </c>
      <c r="B19" s="5"/>
      <c r="C19" s="52">
        <v>606.4166666666666</v>
      </c>
      <c r="D19" s="53">
        <v>732.75</v>
      </c>
      <c r="E19" s="54">
        <v>0.20832760753057586</v>
      </c>
      <c r="F19" s="55">
        <v>126.33333333333337</v>
      </c>
      <c r="H19" s="5" t="s">
        <v>5</v>
      </c>
      <c r="I19" s="52">
        <v>564.6666666666666</v>
      </c>
      <c r="J19" s="53">
        <v>658.6666666666666</v>
      </c>
      <c r="K19" s="54">
        <v>0.16646989374262103</v>
      </c>
      <c r="L19" s="55">
        <v>94</v>
      </c>
      <c r="M19" s="33" t="s">
        <v>20</v>
      </c>
    </row>
    <row r="22" spans="1:13" ht="15.75">
      <c r="A22" s="30" t="s">
        <v>23</v>
      </c>
      <c r="B22" s="5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2" ht="12.75">
      <c r="A24" s="8" t="s">
        <v>16</v>
      </c>
      <c r="B24" s="8"/>
      <c r="C24" s="43" t="s">
        <v>6</v>
      </c>
      <c r="D24" s="43" t="s">
        <v>7</v>
      </c>
      <c r="E24" s="43" t="s">
        <v>28</v>
      </c>
      <c r="F24" s="43" t="s">
        <v>12</v>
      </c>
      <c r="H24" s="8" t="s">
        <v>17</v>
      </c>
      <c r="I24" s="43" t="s">
        <v>6</v>
      </c>
      <c r="J24" s="43" t="s">
        <v>7</v>
      </c>
      <c r="K24" s="43" t="s">
        <v>28</v>
      </c>
      <c r="L24" s="43" t="s">
        <v>12</v>
      </c>
    </row>
    <row r="25" spans="1:13" ht="18" customHeight="1">
      <c r="A25" s="5" t="s">
        <v>0</v>
      </c>
      <c r="B25" s="5"/>
      <c r="C25" s="44">
        <v>314.4166666666667</v>
      </c>
      <c r="D25" s="45">
        <v>370.0833333333333</v>
      </c>
      <c r="E25" s="46">
        <v>0.17704744235356468</v>
      </c>
      <c r="F25" s="47">
        <v>55.66666666666663</v>
      </c>
      <c r="H25" s="5" t="s">
        <v>0</v>
      </c>
      <c r="I25" s="44">
        <v>333.1666666666667</v>
      </c>
      <c r="J25" s="45">
        <v>378.5</v>
      </c>
      <c r="K25" s="46">
        <v>0.13606803401700843</v>
      </c>
      <c r="L25" s="47">
        <v>45.333333333333314</v>
      </c>
      <c r="M25" s="33" t="s">
        <v>18</v>
      </c>
    </row>
    <row r="26" spans="1:13" ht="12.75">
      <c r="A26" s="5" t="s">
        <v>1</v>
      </c>
      <c r="B26" s="5"/>
      <c r="C26" s="48">
        <v>91.83333333333333</v>
      </c>
      <c r="D26" s="49">
        <v>166</v>
      </c>
      <c r="E26" s="50">
        <v>0.8076225045372052</v>
      </c>
      <c r="F26" s="51">
        <v>74.16666666666667</v>
      </c>
      <c r="H26" s="5" t="s">
        <v>1</v>
      </c>
      <c r="I26" s="48">
        <v>88.66666666666667</v>
      </c>
      <c r="J26" s="49">
        <v>166</v>
      </c>
      <c r="K26" s="50">
        <v>0.8721804511278195</v>
      </c>
      <c r="L26" s="51">
        <v>77.33333333333333</v>
      </c>
      <c r="M26" s="33" t="s">
        <v>22</v>
      </c>
    </row>
    <row r="27" spans="1:13" ht="12.75">
      <c r="A27" s="5" t="s">
        <v>2</v>
      </c>
      <c r="B27" s="5"/>
      <c r="C27" s="48">
        <v>198.41666666666666</v>
      </c>
      <c r="D27" s="49">
        <v>270.55</v>
      </c>
      <c r="E27" s="50">
        <v>0.363544729105418</v>
      </c>
      <c r="F27" s="51">
        <v>72.13333333333335</v>
      </c>
      <c r="H27" s="5" t="s">
        <v>2</v>
      </c>
      <c r="I27" s="48">
        <v>174.5</v>
      </c>
      <c r="J27" s="49">
        <v>261.3333333333333</v>
      </c>
      <c r="K27" s="50">
        <v>0.4976122254059216</v>
      </c>
      <c r="L27" s="51">
        <v>86.83333333333331</v>
      </c>
      <c r="M27" s="33" t="s">
        <v>19</v>
      </c>
    </row>
    <row r="28" spans="1:13" ht="12.75">
      <c r="A28" s="5" t="s">
        <v>3</v>
      </c>
      <c r="B28" s="5"/>
      <c r="C28" s="48">
        <v>264.4166666666667</v>
      </c>
      <c r="D28" s="49">
        <v>274.6666666666667</v>
      </c>
      <c r="E28" s="50">
        <v>0.03876457611093602</v>
      </c>
      <c r="F28" s="51">
        <v>10.25</v>
      </c>
      <c r="H28" s="5" t="s">
        <v>3</v>
      </c>
      <c r="I28" s="48">
        <v>272.5</v>
      </c>
      <c r="J28" s="49">
        <v>274.6666666666667</v>
      </c>
      <c r="K28" s="50">
        <v>0.007951070336391506</v>
      </c>
      <c r="L28" s="51">
        <v>2.1666666666666856</v>
      </c>
      <c r="M28" s="33" t="s">
        <v>20</v>
      </c>
    </row>
    <row r="29" spans="1:13" ht="12.75">
      <c r="A29" s="5" t="s">
        <v>4</v>
      </c>
      <c r="B29" s="5"/>
      <c r="C29" s="48">
        <v>110.33333333333333</v>
      </c>
      <c r="D29" s="49">
        <v>196.58333333333334</v>
      </c>
      <c r="E29" s="50">
        <v>0.7817220543806648</v>
      </c>
      <c r="F29" s="51">
        <v>86.25</v>
      </c>
      <c r="H29" s="5" t="s">
        <v>4</v>
      </c>
      <c r="I29" s="48">
        <v>87.83333333333333</v>
      </c>
      <c r="J29" s="49">
        <v>172</v>
      </c>
      <c r="K29" s="50">
        <v>0.9582542694497155</v>
      </c>
      <c r="L29" s="51">
        <v>84.16666666666667</v>
      </c>
      <c r="M29" s="33" t="s">
        <v>21</v>
      </c>
    </row>
    <row r="30" spans="1:13" ht="12.75">
      <c r="A30" s="5" t="s">
        <v>5</v>
      </c>
      <c r="B30" s="5"/>
      <c r="C30" s="52">
        <v>235.5</v>
      </c>
      <c r="D30" s="53">
        <v>314.25</v>
      </c>
      <c r="E30" s="54">
        <v>0.3343949044585987</v>
      </c>
      <c r="F30" s="55">
        <v>78.75</v>
      </c>
      <c r="H30" s="5" t="s">
        <v>5</v>
      </c>
      <c r="I30" s="52">
        <v>219.33333333333334</v>
      </c>
      <c r="J30" s="53">
        <v>290.5</v>
      </c>
      <c r="K30" s="54">
        <v>0.3244680851063829</v>
      </c>
      <c r="L30" s="55">
        <v>71.16666666666666</v>
      </c>
      <c r="M30" s="33" t="s">
        <v>20</v>
      </c>
    </row>
    <row r="33" spans="1:13" ht="15.75">
      <c r="A33" s="30" t="s">
        <v>14</v>
      </c>
      <c r="B33" s="58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2" ht="12.75">
      <c r="A34" s="11"/>
      <c r="B34" s="11"/>
    </row>
    <row r="35" spans="1:12" ht="12.75">
      <c r="A35" s="34" t="s">
        <v>16</v>
      </c>
      <c r="B35" s="34"/>
      <c r="C35" s="43" t="s">
        <v>6</v>
      </c>
      <c r="D35" s="43" t="s">
        <v>7</v>
      </c>
      <c r="E35" s="43" t="s">
        <v>28</v>
      </c>
      <c r="F35" s="43" t="s">
        <v>12</v>
      </c>
      <c r="H35" s="8" t="s">
        <v>17</v>
      </c>
      <c r="I35" s="43" t="s">
        <v>6</v>
      </c>
      <c r="J35" s="43" t="s">
        <v>7</v>
      </c>
      <c r="K35" s="43" t="s">
        <v>28</v>
      </c>
      <c r="L35" s="43" t="s">
        <v>12</v>
      </c>
    </row>
    <row r="36" spans="1:13" ht="16.5" customHeight="1">
      <c r="A36" s="5" t="s">
        <v>0</v>
      </c>
      <c r="B36" s="5"/>
      <c r="C36" s="44">
        <v>404.5833333333333</v>
      </c>
      <c r="D36" s="45">
        <v>311.75</v>
      </c>
      <c r="E36" s="46">
        <v>-0.22945417095777546</v>
      </c>
      <c r="F36" s="47">
        <v>-92.83333333333331</v>
      </c>
      <c r="H36" s="5" t="s">
        <v>0</v>
      </c>
      <c r="I36" s="44">
        <v>607.6666666666666</v>
      </c>
      <c r="J36" s="45">
        <v>387.5</v>
      </c>
      <c r="K36" s="46">
        <v>-0.3623148656061437</v>
      </c>
      <c r="L36" s="47">
        <v>-220.16666666666663</v>
      </c>
      <c r="M36" s="33" t="s">
        <v>18</v>
      </c>
    </row>
    <row r="37" spans="1:13" ht="12.75">
      <c r="A37" s="5" t="s">
        <v>1</v>
      </c>
      <c r="B37" s="5"/>
      <c r="C37" s="48">
        <v>52.25</v>
      </c>
      <c r="D37" s="49">
        <v>118.5</v>
      </c>
      <c r="E37" s="50">
        <v>1.2679425837320575</v>
      </c>
      <c r="F37" s="51">
        <v>66.25</v>
      </c>
      <c r="H37" s="5" t="s">
        <v>1</v>
      </c>
      <c r="I37" s="48">
        <v>64</v>
      </c>
      <c r="J37" s="49">
        <v>118.5</v>
      </c>
      <c r="K37" s="50">
        <v>0.8515625</v>
      </c>
      <c r="L37" s="51">
        <v>54.5</v>
      </c>
      <c r="M37" s="33" t="s">
        <v>22</v>
      </c>
    </row>
    <row r="38" spans="1:13" ht="12.75">
      <c r="A38" s="5" t="s">
        <v>2</v>
      </c>
      <c r="B38" s="5"/>
      <c r="C38" s="48">
        <v>382.0833333333333</v>
      </c>
      <c r="D38" s="49">
        <v>254.4</v>
      </c>
      <c r="E38" s="50">
        <v>-0.3341766630316248</v>
      </c>
      <c r="F38" s="51">
        <v>-127.68333333333331</v>
      </c>
      <c r="H38" s="5" t="s">
        <v>2</v>
      </c>
      <c r="I38" s="48">
        <v>220.5</v>
      </c>
      <c r="J38" s="49">
        <v>171</v>
      </c>
      <c r="K38" s="50">
        <v>-0.22448979591836735</v>
      </c>
      <c r="L38" s="51">
        <v>-49.5</v>
      </c>
      <c r="M38" s="33" t="s">
        <v>19</v>
      </c>
    </row>
    <row r="39" spans="1:13" ht="12.75">
      <c r="A39" s="5" t="s">
        <v>3</v>
      </c>
      <c r="B39" s="5"/>
      <c r="C39" s="48">
        <v>555.5833333333334</v>
      </c>
      <c r="D39" s="49">
        <v>472</v>
      </c>
      <c r="E39" s="50">
        <v>-0.15044247787610626</v>
      </c>
      <c r="F39" s="51">
        <v>-83.58333333333337</v>
      </c>
      <c r="H39" s="5" t="s">
        <v>3</v>
      </c>
      <c r="I39" s="48">
        <v>568.6666666666666</v>
      </c>
      <c r="J39" s="49">
        <v>533.5</v>
      </c>
      <c r="K39" s="50">
        <v>-0.061840562719812364</v>
      </c>
      <c r="L39" s="51">
        <v>-35.16666666666663</v>
      </c>
      <c r="M39" s="33" t="s">
        <v>20</v>
      </c>
    </row>
    <row r="40" spans="1:13" ht="12.75">
      <c r="A40" s="5" t="s">
        <v>4</v>
      </c>
      <c r="B40" s="5"/>
      <c r="C40" s="48">
        <v>36.75</v>
      </c>
      <c r="D40" s="49">
        <v>28.416666666666668</v>
      </c>
      <c r="E40" s="50">
        <v>-0.22675736961451243</v>
      </c>
      <c r="F40" s="51">
        <v>-8.333333333333332</v>
      </c>
      <c r="H40" s="5" t="s">
        <v>4</v>
      </c>
      <c r="I40" s="48">
        <v>28.666666666666668</v>
      </c>
      <c r="J40" s="49">
        <v>16.5</v>
      </c>
      <c r="K40" s="50">
        <v>-0.4244186046511628</v>
      </c>
      <c r="L40" s="51">
        <v>-12.166666666666668</v>
      </c>
      <c r="M40" s="33" t="s">
        <v>21</v>
      </c>
    </row>
    <row r="41" spans="1:13" ht="12.75">
      <c r="A41" s="5" t="s">
        <v>5</v>
      </c>
      <c r="B41" s="5"/>
      <c r="C41" s="52">
        <v>163</v>
      </c>
      <c r="D41" s="53">
        <v>157.83333333333334</v>
      </c>
      <c r="E41" s="54">
        <v>-0.03169734151329238</v>
      </c>
      <c r="F41" s="55">
        <v>-5.166666666666657</v>
      </c>
      <c r="H41" s="5" t="s">
        <v>5</v>
      </c>
      <c r="I41" s="52">
        <v>166.16666666666666</v>
      </c>
      <c r="J41" s="53">
        <v>141.5</v>
      </c>
      <c r="K41" s="54">
        <v>-0.14844533600802404</v>
      </c>
      <c r="L41" s="55">
        <v>-24.666666666666657</v>
      </c>
      <c r="M41" s="33" t="s">
        <v>20</v>
      </c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mergeCells count="13">
    <mergeCell ref="C7:D7"/>
    <mergeCell ref="C8:D8"/>
    <mergeCell ref="E2:F2"/>
    <mergeCell ref="E3:F3"/>
    <mergeCell ref="E4:F4"/>
    <mergeCell ref="E5:F5"/>
    <mergeCell ref="E6:F6"/>
    <mergeCell ref="E7:F7"/>
    <mergeCell ref="E8:F8"/>
    <mergeCell ref="C2:D2"/>
    <mergeCell ref="C3:D3"/>
    <mergeCell ref="C4:D4"/>
    <mergeCell ref="C5:D5"/>
  </mergeCells>
  <printOptions/>
  <pageMargins left="0.75" right="0.75" top="1" bottom="1" header="0.5" footer="0.5"/>
  <pageSetup fitToHeight="1" fitToWidth="1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57421875" style="0" customWidth="1"/>
    <col min="3" max="3" width="8.7109375" style="0" customWidth="1"/>
    <col min="4" max="4" width="8.28125" style="0" customWidth="1"/>
    <col min="5" max="5" width="8.7109375" style="0" customWidth="1"/>
    <col min="6" max="6" width="9.28125" style="0" bestFit="1" customWidth="1"/>
    <col min="7" max="7" width="8.57421875" style="0" customWidth="1"/>
    <col min="8" max="8" width="3.00390625" style="0" customWidth="1"/>
    <col min="9" max="9" width="11.28125" style="0" customWidth="1"/>
    <col min="10" max="10" width="11.421875" style="0" customWidth="1"/>
    <col min="11" max="11" width="9.28125" style="0" customWidth="1"/>
    <col min="12" max="12" width="8.421875" style="0" customWidth="1"/>
    <col min="13" max="13" width="8.57421875" style="0" customWidth="1"/>
    <col min="14" max="14" width="9.28125" style="0" bestFit="1" customWidth="1"/>
    <col min="15" max="15" width="8.140625" style="0" customWidth="1"/>
    <col min="18" max="18" width="10.140625" style="0" customWidth="1"/>
    <col min="19" max="19" width="9.421875" style="0" customWidth="1"/>
    <col min="20" max="20" width="16.00390625" style="0" customWidth="1"/>
    <col min="21" max="21" width="7.00390625" style="0" bestFit="1" customWidth="1"/>
    <col min="22" max="22" width="6.7109375" style="0" bestFit="1" customWidth="1"/>
    <col min="23" max="23" width="7.140625" style="0" bestFit="1" customWidth="1"/>
    <col min="24" max="24" width="7.00390625" style="0" bestFit="1" customWidth="1"/>
    <col min="25" max="25" width="6.7109375" style="0" bestFit="1" customWidth="1"/>
    <col min="26" max="26" width="6.8515625" style="0" bestFit="1" customWidth="1"/>
    <col min="27" max="27" width="7.00390625" style="0" bestFit="1" customWidth="1"/>
    <col min="28" max="28" width="6.7109375" style="0" bestFit="1" customWidth="1"/>
    <col min="29" max="29" width="7.140625" style="0" bestFit="1" customWidth="1"/>
    <col min="30" max="31" width="6.7109375" style="0" bestFit="1" customWidth="1"/>
    <col min="32" max="33" width="7.00390625" style="0" bestFit="1" customWidth="1"/>
    <col min="34" max="34" width="6.7109375" style="0" bestFit="1" customWidth="1"/>
    <col min="35" max="35" width="7.140625" style="0" bestFit="1" customWidth="1"/>
    <col min="36" max="36" width="7.00390625" style="0" bestFit="1" customWidth="1"/>
    <col min="37" max="38" width="6.7109375" style="0" bestFit="1" customWidth="1"/>
    <col min="39" max="39" width="6.8515625" style="0" bestFit="1" customWidth="1"/>
    <col min="40" max="40" width="6.57421875" style="0" bestFit="1" customWidth="1"/>
    <col min="41" max="41" width="7.00390625" style="0" bestFit="1" customWidth="1"/>
    <col min="42" max="43" width="6.57421875" style="0" bestFit="1" customWidth="1"/>
    <col min="44" max="45" width="6.8515625" style="0" bestFit="1" customWidth="1"/>
    <col min="46" max="46" width="6.57421875" style="0" bestFit="1" customWidth="1"/>
    <col min="47" max="48" width="6.8515625" style="0" bestFit="1" customWidth="1"/>
    <col min="49" max="49" width="6.57421875" style="0" bestFit="1" customWidth="1"/>
    <col min="50" max="50" width="6.7109375" style="0" bestFit="1" customWidth="1"/>
    <col min="51" max="51" width="6.8515625" style="0" bestFit="1" customWidth="1"/>
    <col min="52" max="52" width="6.57421875" style="0" bestFit="1" customWidth="1"/>
    <col min="53" max="53" width="7.00390625" style="0" bestFit="1" customWidth="1"/>
    <col min="54" max="55" width="6.57421875" style="0" bestFit="1" customWidth="1"/>
    <col min="56" max="57" width="6.8515625" style="0" bestFit="1" customWidth="1"/>
    <col min="58" max="58" width="6.57421875" style="0" bestFit="1" customWidth="1"/>
    <col min="59" max="60" width="6.8515625" style="0" bestFit="1" customWidth="1"/>
    <col min="61" max="61" width="6.57421875" style="0" bestFit="1" customWidth="1"/>
    <col min="62" max="62" width="6.7109375" style="0" bestFit="1" customWidth="1"/>
    <col min="63" max="63" width="6.8515625" style="0" bestFit="1" customWidth="1"/>
    <col min="64" max="64" width="6.57421875" style="0" bestFit="1" customWidth="1"/>
    <col min="65" max="65" width="7.00390625" style="0" bestFit="1" customWidth="1"/>
    <col min="66" max="67" width="6.57421875" style="0" bestFit="1" customWidth="1"/>
    <col min="68" max="68" width="6.8515625" style="0" bestFit="1" customWidth="1"/>
    <col min="69" max="69" width="6.7109375" style="0" bestFit="1" customWidth="1"/>
    <col min="70" max="71" width="6.57421875" style="0" bestFit="1" customWidth="1"/>
  </cols>
  <sheetData>
    <row r="1" spans="18:20" ht="12.75">
      <c r="R1" s="1"/>
      <c r="S1" s="1"/>
      <c r="T1" s="1"/>
    </row>
    <row r="2" spans="1:20" ht="18.75" customHeigh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  <c r="R2" s="1"/>
      <c r="S2" s="1"/>
      <c r="T2" s="1"/>
    </row>
    <row r="3" spans="18:84" ht="12.75">
      <c r="R3" s="1"/>
      <c r="S3" s="26"/>
      <c r="T3" s="2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</row>
    <row r="4" spans="18:84" ht="12.75">
      <c r="R4" s="1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27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ht="12.75">
      <c r="A5" s="8" t="s">
        <v>16</v>
      </c>
      <c r="B5" s="4" t="s">
        <v>6</v>
      </c>
      <c r="C5" s="4" t="s">
        <v>7</v>
      </c>
      <c r="D5" s="5" t="s">
        <v>26</v>
      </c>
      <c r="E5" s="7" t="s">
        <v>27</v>
      </c>
      <c r="I5" s="8" t="s">
        <v>17</v>
      </c>
      <c r="J5" s="4" t="s">
        <v>6</v>
      </c>
      <c r="K5" s="4" t="s">
        <v>7</v>
      </c>
      <c r="L5" s="5" t="s">
        <v>26</v>
      </c>
      <c r="M5" s="7" t="s">
        <v>27</v>
      </c>
      <c r="R5" s="1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27"/>
      <c r="BO5" s="10"/>
      <c r="BP5" s="10"/>
      <c r="BQ5" s="10"/>
      <c r="BR5" s="10"/>
      <c r="BS5" s="10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</row>
    <row r="6" spans="2:84" ht="12.75">
      <c r="B6" s="1"/>
      <c r="C6" s="1"/>
      <c r="D6" s="1"/>
      <c r="R6" s="1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27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</row>
    <row r="7" spans="1:84" ht="12.75">
      <c r="A7" s="5" t="s">
        <v>0</v>
      </c>
      <c r="B7" s="2">
        <f>AVERAGE(B38:B49)</f>
        <v>1025.5</v>
      </c>
      <c r="C7" s="2">
        <f>AVERAGE(B50:B61)</f>
        <v>1026.75</v>
      </c>
      <c r="D7" s="42">
        <f aca="true" t="shared" si="0" ref="D7:D12">(C7-B7)/B7</f>
        <v>0.0012189176011701609</v>
      </c>
      <c r="E7" s="3">
        <f aca="true" t="shared" si="1" ref="E7:E12">C7-B7</f>
        <v>1.25</v>
      </c>
      <c r="I7" s="5" t="s">
        <v>0</v>
      </c>
      <c r="J7" s="2">
        <f>AVERAGE(B38:B43)</f>
        <v>1258.3333333333333</v>
      </c>
      <c r="K7" s="2">
        <f>AVERAGE(B50:B55)</f>
        <v>1141.5</v>
      </c>
      <c r="L7" s="42">
        <f aca="true" t="shared" si="2" ref="L7:L12">(K7-J7)/J7</f>
        <v>-0.09284768211920524</v>
      </c>
      <c r="M7" s="3">
        <f aca="true" t="shared" si="3" ref="M7:M12">K7-J7</f>
        <v>-116.83333333333326</v>
      </c>
      <c r="N7" s="33" t="s">
        <v>18</v>
      </c>
      <c r="R7" s="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12.75">
      <c r="A8" s="5" t="s">
        <v>1</v>
      </c>
      <c r="B8" s="2">
        <f>AVERAGE(C51:C62)</f>
        <v>218.08333333333334</v>
      </c>
      <c r="C8" s="2">
        <f>AVERAGE(C63:C68)</f>
        <v>387.3333333333333</v>
      </c>
      <c r="D8" s="42">
        <f t="shared" si="0"/>
        <v>0.7760794803209781</v>
      </c>
      <c r="E8" s="3">
        <f t="shared" si="1"/>
        <v>169.24999999999997</v>
      </c>
      <c r="I8" s="5" t="s">
        <v>1</v>
      </c>
      <c r="J8" s="2">
        <f>AVERAGE(C51:C56)</f>
        <v>221.33333333333334</v>
      </c>
      <c r="K8" s="2">
        <f>AVERAGE(C63:C68)</f>
        <v>387.3333333333333</v>
      </c>
      <c r="L8" s="42">
        <f t="shared" si="2"/>
        <v>0.7499999999999999</v>
      </c>
      <c r="M8" s="3">
        <f t="shared" si="3"/>
        <v>165.99999999999997</v>
      </c>
      <c r="N8" s="33" t="s">
        <v>22</v>
      </c>
      <c r="R8" s="1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27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</row>
    <row r="9" spans="1:84" ht="12.75">
      <c r="A9" s="5" t="s">
        <v>2</v>
      </c>
      <c r="B9" s="2">
        <f>AVERAGE(D31:D42)</f>
        <v>760.1666666666666</v>
      </c>
      <c r="C9" s="2">
        <f>AVERAGE(D43:D62)</f>
        <v>756.75</v>
      </c>
      <c r="D9" s="42">
        <f t="shared" si="0"/>
        <v>-0.004494628370971228</v>
      </c>
      <c r="E9" s="3">
        <f t="shared" si="1"/>
        <v>-3.4166666666666288</v>
      </c>
      <c r="I9" s="5" t="s">
        <v>2</v>
      </c>
      <c r="J9" s="2">
        <f>AVERAGE(D31:D36)</f>
        <v>564</v>
      </c>
      <c r="K9" s="2">
        <f>AVERAGE(D43:D48)</f>
        <v>607.5</v>
      </c>
      <c r="L9" s="42">
        <f t="shared" si="2"/>
        <v>0.07712765957446809</v>
      </c>
      <c r="M9" s="3">
        <f t="shared" si="3"/>
        <v>43.5</v>
      </c>
      <c r="N9" s="33" t="s">
        <v>19</v>
      </c>
      <c r="R9" s="1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7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</row>
    <row r="10" spans="1:84" ht="12.75">
      <c r="A10" s="5" t="s">
        <v>3</v>
      </c>
      <c r="B10" s="2">
        <f>AVERAGE(E29:E40)</f>
        <v>1041.1666666666667</v>
      </c>
      <c r="C10" s="2">
        <f>AVERAGE(E41:E52)</f>
        <v>998.9166666666666</v>
      </c>
      <c r="D10" s="42">
        <f t="shared" si="0"/>
        <v>-0.04057947814951187</v>
      </c>
      <c r="E10" s="3">
        <f t="shared" si="1"/>
        <v>-42.250000000000114</v>
      </c>
      <c r="I10" s="5" t="s">
        <v>3</v>
      </c>
      <c r="J10" s="2">
        <f>AVERAGE(E29:E34)</f>
        <v>1020.1666666666666</v>
      </c>
      <c r="K10" s="2">
        <f>AVERAGE(E41:E46)</f>
        <v>1020</v>
      </c>
      <c r="L10" s="42">
        <f t="shared" si="2"/>
        <v>-0.00016337199803949888</v>
      </c>
      <c r="M10" s="3">
        <f t="shared" si="3"/>
        <v>-0.16666666666662877</v>
      </c>
      <c r="N10" s="33" t="s">
        <v>20</v>
      </c>
      <c r="R10" s="1"/>
      <c r="S10" s="26"/>
      <c r="T10" s="26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1:84" ht="12.75">
      <c r="A11" s="5" t="s">
        <v>4</v>
      </c>
      <c r="B11" s="2">
        <f>AVERAGE(F44:F55)</f>
        <v>221.75</v>
      </c>
      <c r="C11" s="2">
        <f>AVERAGE(F56:F67)</f>
        <v>322.25</v>
      </c>
      <c r="D11" s="42">
        <f t="shared" si="0"/>
        <v>0.4532130777903044</v>
      </c>
      <c r="E11" s="3">
        <f t="shared" si="1"/>
        <v>100.5</v>
      </c>
      <c r="I11" s="5" t="s">
        <v>4</v>
      </c>
      <c r="J11" s="2">
        <f>AVERAGE(F44:F49)</f>
        <v>191.5</v>
      </c>
      <c r="K11" s="2">
        <f>AVERAGE(F56:F61)</f>
        <v>271.3333333333333</v>
      </c>
      <c r="L11" s="42">
        <f t="shared" si="2"/>
        <v>0.41688424717145334</v>
      </c>
      <c r="M11" s="3">
        <f t="shared" si="3"/>
        <v>79.83333333333331</v>
      </c>
      <c r="N11" s="33" t="s">
        <v>21</v>
      </c>
      <c r="R11" s="1"/>
      <c r="S11" s="26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</row>
    <row r="12" spans="1:84" ht="12.75">
      <c r="A12" s="5" t="s">
        <v>5</v>
      </c>
      <c r="B12" s="2">
        <f>AVERAGE(G41:G52)</f>
        <v>606.4166666666666</v>
      </c>
      <c r="C12" s="2">
        <f>AVERAGE(G53:G64)</f>
        <v>732.75</v>
      </c>
      <c r="D12" s="42">
        <f t="shared" si="0"/>
        <v>0.20832760753057586</v>
      </c>
      <c r="E12" s="3">
        <f t="shared" si="1"/>
        <v>126.33333333333337</v>
      </c>
      <c r="I12" s="5" t="s">
        <v>5</v>
      </c>
      <c r="J12" s="2">
        <f>AVERAGE(G41:G46)</f>
        <v>564.6666666666666</v>
      </c>
      <c r="K12" s="2">
        <f>AVERAGE(G53:G58)</f>
        <v>658.6666666666666</v>
      </c>
      <c r="L12" s="42">
        <f t="shared" si="2"/>
        <v>0.16646989374262103</v>
      </c>
      <c r="M12" s="3">
        <f t="shared" si="3"/>
        <v>94</v>
      </c>
      <c r="N12" s="33" t="s">
        <v>20</v>
      </c>
      <c r="R12" s="1"/>
      <c r="S12" s="26"/>
      <c r="T12" s="26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27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8:84" ht="12.75">
      <c r="R13" s="1"/>
      <c r="S13" s="26"/>
      <c r="T13" s="2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7"/>
      <c r="BO13" s="10"/>
      <c r="BP13" s="10"/>
      <c r="BQ13" s="10"/>
      <c r="BR13" s="10"/>
      <c r="BS13" s="10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pans="18:84" ht="12.75">
      <c r="R14" s="1"/>
      <c r="S14" s="26"/>
      <c r="T14" s="26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7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</row>
    <row r="15" spans="18:84" ht="12.75">
      <c r="R15" s="1"/>
      <c r="S15" s="26"/>
      <c r="T15" s="2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</row>
    <row r="16" spans="18:84" ht="12.75">
      <c r="R16" s="1"/>
      <c r="S16" s="26"/>
      <c r="T16" s="26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27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</row>
    <row r="17" spans="1:84" ht="24">
      <c r="A17" s="35" t="s">
        <v>25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13"/>
      <c r="I17" s="36" t="s">
        <v>24</v>
      </c>
      <c r="J17" s="9" t="s">
        <v>0</v>
      </c>
      <c r="K17" s="9" t="s">
        <v>1</v>
      </c>
      <c r="L17" s="9" t="s">
        <v>2</v>
      </c>
      <c r="M17" s="9" t="s">
        <v>3</v>
      </c>
      <c r="N17" s="9" t="s">
        <v>4</v>
      </c>
      <c r="O17" s="9" t="s">
        <v>5</v>
      </c>
      <c r="R17" s="1"/>
      <c r="S17" s="26"/>
      <c r="T17" s="2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7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</row>
    <row r="18" spans="1:84" ht="12.75">
      <c r="A18" s="12">
        <v>38231</v>
      </c>
      <c r="B18" s="14">
        <v>982</v>
      </c>
      <c r="C18" s="14">
        <v>264</v>
      </c>
      <c r="D18" s="14">
        <v>884</v>
      </c>
      <c r="E18" s="14">
        <v>1155</v>
      </c>
      <c r="F18" s="14">
        <v>290</v>
      </c>
      <c r="G18" s="14">
        <v>680</v>
      </c>
      <c r="I18" s="12">
        <v>38231</v>
      </c>
      <c r="J18" s="14"/>
      <c r="K18" s="14"/>
      <c r="L18" s="14"/>
      <c r="M18" s="14"/>
      <c r="N18" s="14"/>
      <c r="O18" s="14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</row>
    <row r="19" spans="1:15" ht="12.75">
      <c r="A19" s="12">
        <v>38261</v>
      </c>
      <c r="B19" s="14">
        <v>995</v>
      </c>
      <c r="C19" s="14">
        <v>257</v>
      </c>
      <c r="D19" s="14">
        <v>692</v>
      </c>
      <c r="E19" s="14">
        <v>1133</v>
      </c>
      <c r="F19" s="14">
        <v>270</v>
      </c>
      <c r="G19" s="14">
        <v>672</v>
      </c>
      <c r="I19" s="12">
        <v>38261</v>
      </c>
      <c r="J19" s="14"/>
      <c r="K19" s="14"/>
      <c r="L19" s="14"/>
      <c r="M19" s="14"/>
      <c r="N19" s="14"/>
      <c r="O19" s="14"/>
    </row>
    <row r="20" spans="1:15" ht="12.75">
      <c r="A20" s="12">
        <v>38292</v>
      </c>
      <c r="B20" s="14">
        <v>732</v>
      </c>
      <c r="C20" s="14">
        <v>160</v>
      </c>
      <c r="D20" s="14">
        <v>617</v>
      </c>
      <c r="E20" s="14">
        <v>897</v>
      </c>
      <c r="F20" s="14">
        <v>197</v>
      </c>
      <c r="G20" s="14">
        <v>530</v>
      </c>
      <c r="I20" s="12">
        <v>38292</v>
      </c>
      <c r="J20" s="14">
        <f aca="true" t="shared" si="4" ref="J20:J36">AVERAGE(B18:B20)</f>
        <v>903</v>
      </c>
      <c r="K20" s="14">
        <f aca="true" t="shared" si="5" ref="K20:O35">AVERAGE(C18:C20)</f>
        <v>227</v>
      </c>
      <c r="L20" s="14">
        <f t="shared" si="5"/>
        <v>731</v>
      </c>
      <c r="M20" s="14">
        <f t="shared" si="5"/>
        <v>1061.6666666666667</v>
      </c>
      <c r="N20" s="14">
        <f t="shared" si="5"/>
        <v>252.33333333333334</v>
      </c>
      <c r="O20" s="14">
        <f t="shared" si="5"/>
        <v>627.3333333333334</v>
      </c>
    </row>
    <row r="21" spans="1:15" ht="12.75">
      <c r="A21" s="12">
        <v>38322</v>
      </c>
      <c r="B21" s="14">
        <v>720</v>
      </c>
      <c r="C21" s="14">
        <v>162</v>
      </c>
      <c r="D21" s="14">
        <v>493</v>
      </c>
      <c r="E21" s="14">
        <v>779</v>
      </c>
      <c r="F21" s="14">
        <v>233</v>
      </c>
      <c r="G21" s="14">
        <v>519</v>
      </c>
      <c r="I21" s="12">
        <v>38322</v>
      </c>
      <c r="J21" s="14">
        <f t="shared" si="4"/>
        <v>815.6666666666666</v>
      </c>
      <c r="K21" s="14">
        <f t="shared" si="5"/>
        <v>193</v>
      </c>
      <c r="L21" s="14">
        <f t="shared" si="5"/>
        <v>600.6666666666666</v>
      </c>
      <c r="M21" s="14">
        <f t="shared" si="5"/>
        <v>936.3333333333334</v>
      </c>
      <c r="N21" s="14">
        <f t="shared" si="5"/>
        <v>233.33333333333334</v>
      </c>
      <c r="O21" s="14">
        <f t="shared" si="5"/>
        <v>573.6666666666666</v>
      </c>
    </row>
    <row r="22" spans="1:15" ht="12.75">
      <c r="A22" s="12">
        <v>38353</v>
      </c>
      <c r="B22" s="14">
        <v>701</v>
      </c>
      <c r="C22" s="14">
        <v>141</v>
      </c>
      <c r="D22" s="14">
        <v>546</v>
      </c>
      <c r="E22" s="14">
        <v>765</v>
      </c>
      <c r="F22" s="14">
        <v>264</v>
      </c>
      <c r="G22" s="14">
        <v>530</v>
      </c>
      <c r="I22" s="12">
        <v>38353</v>
      </c>
      <c r="J22" s="14">
        <f t="shared" si="4"/>
        <v>717.6666666666666</v>
      </c>
      <c r="K22" s="14">
        <f t="shared" si="5"/>
        <v>154.33333333333334</v>
      </c>
      <c r="L22" s="14">
        <f t="shared" si="5"/>
        <v>552</v>
      </c>
      <c r="M22" s="14">
        <f t="shared" si="5"/>
        <v>813.6666666666666</v>
      </c>
      <c r="N22" s="14">
        <f t="shared" si="5"/>
        <v>231.33333333333334</v>
      </c>
      <c r="O22" s="14">
        <f t="shared" si="5"/>
        <v>526.3333333333334</v>
      </c>
    </row>
    <row r="23" spans="1:15" ht="12.75">
      <c r="A23" s="12">
        <v>38384</v>
      </c>
      <c r="B23" s="14">
        <v>731</v>
      </c>
      <c r="C23" s="14">
        <v>123</v>
      </c>
      <c r="D23" s="14">
        <v>485</v>
      </c>
      <c r="E23" s="14">
        <v>805</v>
      </c>
      <c r="F23" s="14">
        <v>213</v>
      </c>
      <c r="G23" s="14">
        <v>532</v>
      </c>
      <c r="I23" s="12">
        <v>38384</v>
      </c>
      <c r="J23" s="14">
        <f t="shared" si="4"/>
        <v>717.3333333333334</v>
      </c>
      <c r="K23" s="14">
        <f t="shared" si="5"/>
        <v>142</v>
      </c>
      <c r="L23" s="14">
        <f t="shared" si="5"/>
        <v>508</v>
      </c>
      <c r="M23" s="14">
        <f t="shared" si="5"/>
        <v>783</v>
      </c>
      <c r="N23" s="14">
        <f t="shared" si="5"/>
        <v>236.66666666666666</v>
      </c>
      <c r="O23" s="14">
        <f t="shared" si="5"/>
        <v>527</v>
      </c>
    </row>
    <row r="24" spans="1:15" ht="12.75">
      <c r="A24" s="12">
        <v>38412</v>
      </c>
      <c r="B24" s="14">
        <v>837</v>
      </c>
      <c r="C24" s="14">
        <v>185</v>
      </c>
      <c r="D24" s="14">
        <v>649</v>
      </c>
      <c r="E24" s="14">
        <v>923</v>
      </c>
      <c r="F24" s="14">
        <v>212</v>
      </c>
      <c r="G24" s="14">
        <v>612</v>
      </c>
      <c r="I24" s="12">
        <v>38412</v>
      </c>
      <c r="J24" s="14">
        <f t="shared" si="4"/>
        <v>756.3333333333334</v>
      </c>
      <c r="K24" s="14">
        <f t="shared" si="5"/>
        <v>149.66666666666666</v>
      </c>
      <c r="L24" s="14">
        <f t="shared" si="5"/>
        <v>560</v>
      </c>
      <c r="M24" s="14">
        <f t="shared" si="5"/>
        <v>831</v>
      </c>
      <c r="N24" s="14">
        <f t="shared" si="5"/>
        <v>229.66666666666666</v>
      </c>
      <c r="O24" s="14">
        <f t="shared" si="5"/>
        <v>558</v>
      </c>
    </row>
    <row r="25" spans="1:15" ht="12.75">
      <c r="A25" s="12">
        <v>38443</v>
      </c>
      <c r="B25" s="14">
        <v>954</v>
      </c>
      <c r="C25" s="14">
        <v>193</v>
      </c>
      <c r="D25" s="14">
        <v>889</v>
      </c>
      <c r="E25" s="14">
        <v>1069</v>
      </c>
      <c r="F25" s="14">
        <v>234</v>
      </c>
      <c r="G25" s="14">
        <v>636</v>
      </c>
      <c r="I25" s="12">
        <v>38443</v>
      </c>
      <c r="J25" s="14">
        <f t="shared" si="4"/>
        <v>840.6666666666666</v>
      </c>
      <c r="K25" s="14">
        <f t="shared" si="5"/>
        <v>167</v>
      </c>
      <c r="L25" s="14">
        <f t="shared" si="5"/>
        <v>674.3333333333334</v>
      </c>
      <c r="M25" s="14">
        <f t="shared" si="5"/>
        <v>932.3333333333334</v>
      </c>
      <c r="N25" s="14">
        <f t="shared" si="5"/>
        <v>219.66666666666666</v>
      </c>
      <c r="O25" s="14">
        <f t="shared" si="5"/>
        <v>593.3333333333334</v>
      </c>
    </row>
    <row r="26" spans="1:15" ht="12.75">
      <c r="A26" s="12">
        <v>38473</v>
      </c>
      <c r="B26" s="14">
        <v>1112</v>
      </c>
      <c r="C26" s="14">
        <v>268</v>
      </c>
      <c r="D26" s="14">
        <v>963</v>
      </c>
      <c r="E26" s="14">
        <v>1260</v>
      </c>
      <c r="F26" s="14">
        <v>280</v>
      </c>
      <c r="G26" s="14">
        <v>740</v>
      </c>
      <c r="I26" s="12">
        <v>38473</v>
      </c>
      <c r="J26" s="14">
        <f t="shared" si="4"/>
        <v>967.6666666666666</v>
      </c>
      <c r="K26" s="14">
        <f t="shared" si="5"/>
        <v>215.33333333333334</v>
      </c>
      <c r="L26" s="14">
        <f t="shared" si="5"/>
        <v>833.6666666666666</v>
      </c>
      <c r="M26" s="14">
        <f t="shared" si="5"/>
        <v>1084</v>
      </c>
      <c r="N26" s="14">
        <f t="shared" si="5"/>
        <v>242</v>
      </c>
      <c r="O26" s="14">
        <f t="shared" si="5"/>
        <v>662.6666666666666</v>
      </c>
    </row>
    <row r="27" spans="1:15" ht="12.75">
      <c r="A27" s="12">
        <v>38504</v>
      </c>
      <c r="B27" s="14">
        <v>1255</v>
      </c>
      <c r="C27" s="14">
        <v>275</v>
      </c>
      <c r="D27" s="14">
        <v>1040</v>
      </c>
      <c r="E27" s="14">
        <v>1351</v>
      </c>
      <c r="F27" s="14">
        <v>317</v>
      </c>
      <c r="G27" s="14">
        <v>766</v>
      </c>
      <c r="I27" s="12">
        <v>38504</v>
      </c>
      <c r="J27" s="14">
        <f t="shared" si="4"/>
        <v>1107</v>
      </c>
      <c r="K27" s="14">
        <f t="shared" si="5"/>
        <v>245.33333333333334</v>
      </c>
      <c r="L27" s="14">
        <f t="shared" si="5"/>
        <v>964</v>
      </c>
      <c r="M27" s="14">
        <f t="shared" si="5"/>
        <v>1226.6666666666667</v>
      </c>
      <c r="N27" s="14">
        <f t="shared" si="5"/>
        <v>277</v>
      </c>
      <c r="O27" s="14">
        <f t="shared" si="5"/>
        <v>714</v>
      </c>
    </row>
    <row r="28" spans="1:22" ht="12.75">
      <c r="A28" s="12">
        <v>38534</v>
      </c>
      <c r="B28" s="14">
        <v>1269</v>
      </c>
      <c r="C28" s="14">
        <v>246</v>
      </c>
      <c r="D28" s="14">
        <v>1107</v>
      </c>
      <c r="E28" s="14">
        <v>1346</v>
      </c>
      <c r="F28" s="14">
        <v>296</v>
      </c>
      <c r="G28" s="14">
        <v>831</v>
      </c>
      <c r="I28" s="12">
        <v>38534</v>
      </c>
      <c r="J28" s="14">
        <f t="shared" si="4"/>
        <v>1212</v>
      </c>
      <c r="K28" s="14">
        <f t="shared" si="5"/>
        <v>263</v>
      </c>
      <c r="L28" s="14">
        <f t="shared" si="5"/>
        <v>1036.6666666666667</v>
      </c>
      <c r="M28" s="14">
        <f t="shared" si="5"/>
        <v>1319</v>
      </c>
      <c r="N28" s="14">
        <f t="shared" si="5"/>
        <v>297.6666666666667</v>
      </c>
      <c r="O28" s="14">
        <f t="shared" si="5"/>
        <v>779</v>
      </c>
      <c r="V28" s="6"/>
    </row>
    <row r="29" spans="1:15" ht="12.75">
      <c r="A29" s="12">
        <v>38565</v>
      </c>
      <c r="B29" s="14">
        <v>1225</v>
      </c>
      <c r="C29" s="14">
        <v>355</v>
      </c>
      <c r="D29" s="14">
        <v>1047</v>
      </c>
      <c r="E29" s="14">
        <v>1383</v>
      </c>
      <c r="F29" s="14">
        <v>338</v>
      </c>
      <c r="G29" s="14">
        <v>836</v>
      </c>
      <c r="I29" s="12">
        <v>38565</v>
      </c>
      <c r="J29" s="14">
        <f t="shared" si="4"/>
        <v>1249.6666666666667</v>
      </c>
      <c r="K29" s="14">
        <f t="shared" si="5"/>
        <v>292</v>
      </c>
      <c r="L29" s="14">
        <f t="shared" si="5"/>
        <v>1064.6666666666667</v>
      </c>
      <c r="M29" s="14">
        <f t="shared" si="5"/>
        <v>1360</v>
      </c>
      <c r="N29" s="14">
        <f t="shared" si="5"/>
        <v>317</v>
      </c>
      <c r="O29" s="14">
        <f t="shared" si="5"/>
        <v>811</v>
      </c>
    </row>
    <row r="30" spans="1:15" ht="12.75">
      <c r="A30" s="12">
        <v>38596</v>
      </c>
      <c r="B30" s="15">
        <v>1062</v>
      </c>
      <c r="C30" s="15">
        <v>217</v>
      </c>
      <c r="D30" s="15">
        <v>859</v>
      </c>
      <c r="E30" s="15">
        <v>1139</v>
      </c>
      <c r="F30" s="15">
        <v>263</v>
      </c>
      <c r="G30" s="15">
        <v>670</v>
      </c>
      <c r="I30" s="12">
        <v>38596</v>
      </c>
      <c r="J30" s="15">
        <f t="shared" si="4"/>
        <v>1185.3333333333333</v>
      </c>
      <c r="K30" s="15">
        <f t="shared" si="5"/>
        <v>272.6666666666667</v>
      </c>
      <c r="L30" s="15">
        <f t="shared" si="5"/>
        <v>1004.3333333333334</v>
      </c>
      <c r="M30" s="15">
        <f t="shared" si="5"/>
        <v>1289.3333333333333</v>
      </c>
      <c r="N30" s="15">
        <f t="shared" si="5"/>
        <v>299</v>
      </c>
      <c r="O30" s="15">
        <f t="shared" si="5"/>
        <v>779</v>
      </c>
    </row>
    <row r="31" spans="1:15" ht="12.75">
      <c r="A31" s="12">
        <v>38626</v>
      </c>
      <c r="B31" s="15">
        <v>982</v>
      </c>
      <c r="C31" s="15">
        <v>218</v>
      </c>
      <c r="D31" s="15">
        <v>819</v>
      </c>
      <c r="E31" s="15">
        <v>1166</v>
      </c>
      <c r="F31" s="15">
        <v>244</v>
      </c>
      <c r="G31" s="15">
        <v>669</v>
      </c>
      <c r="I31" s="12">
        <v>38626</v>
      </c>
      <c r="J31" s="15">
        <f t="shared" si="4"/>
        <v>1089.6666666666667</v>
      </c>
      <c r="K31" s="15">
        <f t="shared" si="5"/>
        <v>263.3333333333333</v>
      </c>
      <c r="L31" s="15">
        <f t="shared" si="5"/>
        <v>908.3333333333334</v>
      </c>
      <c r="M31" s="15">
        <f t="shared" si="5"/>
        <v>1229.3333333333333</v>
      </c>
      <c r="N31" s="15">
        <f t="shared" si="5"/>
        <v>281.6666666666667</v>
      </c>
      <c r="O31" s="15">
        <f t="shared" si="5"/>
        <v>725</v>
      </c>
    </row>
    <row r="32" spans="1:15" ht="12.75">
      <c r="A32" s="12">
        <v>38657</v>
      </c>
      <c r="B32" s="15">
        <v>825</v>
      </c>
      <c r="C32" s="15">
        <v>217</v>
      </c>
      <c r="D32" s="15">
        <v>631</v>
      </c>
      <c r="E32" s="15">
        <v>821</v>
      </c>
      <c r="F32" s="15">
        <v>245</v>
      </c>
      <c r="G32" s="15">
        <v>465</v>
      </c>
      <c r="I32" s="12">
        <v>38657</v>
      </c>
      <c r="J32" s="15">
        <f t="shared" si="4"/>
        <v>956.3333333333334</v>
      </c>
      <c r="K32" s="15">
        <f t="shared" si="5"/>
        <v>217.33333333333334</v>
      </c>
      <c r="L32" s="15">
        <f t="shared" si="5"/>
        <v>769.6666666666666</v>
      </c>
      <c r="M32" s="15">
        <f t="shared" si="5"/>
        <v>1042</v>
      </c>
      <c r="N32" s="15">
        <f t="shared" si="5"/>
        <v>250.66666666666666</v>
      </c>
      <c r="O32" s="15">
        <f t="shared" si="5"/>
        <v>601.3333333333334</v>
      </c>
    </row>
    <row r="33" spans="1:15" ht="12.75">
      <c r="A33" s="12">
        <v>38687</v>
      </c>
      <c r="B33" s="15">
        <v>635</v>
      </c>
      <c r="C33" s="15">
        <v>178</v>
      </c>
      <c r="D33" s="15">
        <v>499</v>
      </c>
      <c r="E33" s="15">
        <v>851</v>
      </c>
      <c r="F33" s="15">
        <v>215</v>
      </c>
      <c r="G33" s="15">
        <v>464</v>
      </c>
      <c r="I33" s="12">
        <v>38687</v>
      </c>
      <c r="J33" s="15">
        <f t="shared" si="4"/>
        <v>814</v>
      </c>
      <c r="K33" s="15">
        <f t="shared" si="5"/>
        <v>204.33333333333334</v>
      </c>
      <c r="L33" s="15">
        <f t="shared" si="5"/>
        <v>649.6666666666666</v>
      </c>
      <c r="M33" s="15">
        <f t="shared" si="5"/>
        <v>946</v>
      </c>
      <c r="N33" s="15">
        <f t="shared" si="5"/>
        <v>234.66666666666666</v>
      </c>
      <c r="O33" s="15">
        <f t="shared" si="5"/>
        <v>532.6666666666666</v>
      </c>
    </row>
    <row r="34" spans="1:15" ht="12.75">
      <c r="A34" s="12">
        <v>38718</v>
      </c>
      <c r="B34" s="15">
        <v>690</v>
      </c>
      <c r="C34" s="15">
        <v>181</v>
      </c>
      <c r="D34" s="15">
        <v>499</v>
      </c>
      <c r="E34" s="15">
        <v>761</v>
      </c>
      <c r="F34" s="15">
        <v>197</v>
      </c>
      <c r="G34" s="15">
        <v>450</v>
      </c>
      <c r="I34" s="12">
        <v>38718</v>
      </c>
      <c r="J34" s="15">
        <f t="shared" si="4"/>
        <v>716.6666666666666</v>
      </c>
      <c r="K34" s="15">
        <f t="shared" si="5"/>
        <v>192</v>
      </c>
      <c r="L34" s="15">
        <f t="shared" si="5"/>
        <v>543</v>
      </c>
      <c r="M34" s="15">
        <f t="shared" si="5"/>
        <v>811</v>
      </c>
      <c r="N34" s="15">
        <f t="shared" si="5"/>
        <v>219</v>
      </c>
      <c r="O34" s="15">
        <f t="shared" si="5"/>
        <v>459.6666666666667</v>
      </c>
    </row>
    <row r="35" spans="1:15" ht="12.75">
      <c r="A35" s="12">
        <v>38749</v>
      </c>
      <c r="B35" s="15">
        <v>573</v>
      </c>
      <c r="C35" s="15">
        <v>161</v>
      </c>
      <c r="D35" s="15">
        <v>414</v>
      </c>
      <c r="E35" s="15">
        <v>622</v>
      </c>
      <c r="F35" s="15">
        <v>187</v>
      </c>
      <c r="G35" s="15">
        <v>416</v>
      </c>
      <c r="I35" s="12">
        <v>38749</v>
      </c>
      <c r="J35" s="15">
        <f t="shared" si="4"/>
        <v>632.6666666666666</v>
      </c>
      <c r="K35" s="15">
        <f t="shared" si="5"/>
        <v>173.33333333333334</v>
      </c>
      <c r="L35" s="15">
        <f t="shared" si="5"/>
        <v>470.6666666666667</v>
      </c>
      <c r="M35" s="15">
        <f t="shared" si="5"/>
        <v>744.6666666666666</v>
      </c>
      <c r="N35" s="15">
        <f t="shared" si="5"/>
        <v>199.66666666666666</v>
      </c>
      <c r="O35" s="15">
        <f t="shared" si="5"/>
        <v>443.3333333333333</v>
      </c>
    </row>
    <row r="36" spans="1:15" ht="12.75">
      <c r="A36" s="12">
        <v>38777</v>
      </c>
      <c r="B36" s="15">
        <v>764</v>
      </c>
      <c r="C36" s="15">
        <v>199</v>
      </c>
      <c r="D36" s="15">
        <v>522</v>
      </c>
      <c r="E36" s="15">
        <v>841</v>
      </c>
      <c r="F36" s="15">
        <v>194</v>
      </c>
      <c r="G36" s="15">
        <v>467</v>
      </c>
      <c r="I36" s="12">
        <v>38777</v>
      </c>
      <c r="J36" s="15">
        <f t="shared" si="4"/>
        <v>675.6666666666666</v>
      </c>
      <c r="K36" s="15">
        <f>AVERAGE(C34:C36)</f>
        <v>180.33333333333334</v>
      </c>
      <c r="L36" s="15">
        <f>AVERAGE(D34:D36)</f>
        <v>478.3333333333333</v>
      </c>
      <c r="M36" s="15">
        <f>AVERAGE(E34:E36)</f>
        <v>741.3333333333334</v>
      </c>
      <c r="N36" s="15">
        <f>AVERAGE(F34:F36)</f>
        <v>192.66666666666666</v>
      </c>
      <c r="O36" s="15">
        <f>AVERAGE(G34:G36)</f>
        <v>444.3333333333333</v>
      </c>
    </row>
    <row r="37" spans="1:15" ht="12.75">
      <c r="A37" s="12">
        <v>38808</v>
      </c>
      <c r="B37" s="15">
        <v>863</v>
      </c>
      <c r="C37" s="15">
        <v>167</v>
      </c>
      <c r="D37" s="15">
        <v>658</v>
      </c>
      <c r="E37" s="15">
        <v>952</v>
      </c>
      <c r="F37" s="15">
        <v>195</v>
      </c>
      <c r="G37" s="15">
        <v>557</v>
      </c>
      <c r="I37" s="12">
        <v>38808</v>
      </c>
      <c r="J37" s="15">
        <f aca="true" t="shared" si="6" ref="J37:O52">AVERAGE(B35:B37)</f>
        <v>733.3333333333334</v>
      </c>
      <c r="K37" s="15">
        <f t="shared" si="6"/>
        <v>175.66666666666666</v>
      </c>
      <c r="L37" s="15">
        <f t="shared" si="6"/>
        <v>531.3333333333334</v>
      </c>
      <c r="M37" s="15">
        <f t="shared" si="6"/>
        <v>805</v>
      </c>
      <c r="N37" s="15">
        <f t="shared" si="6"/>
        <v>192</v>
      </c>
      <c r="O37" s="15">
        <f t="shared" si="6"/>
        <v>480</v>
      </c>
    </row>
    <row r="38" spans="1:15" ht="12.75">
      <c r="A38" s="12">
        <v>38838</v>
      </c>
      <c r="B38" s="15">
        <v>1191</v>
      </c>
      <c r="C38" s="15">
        <v>252</v>
      </c>
      <c r="D38" s="15">
        <v>1012</v>
      </c>
      <c r="E38" s="15">
        <v>1216</v>
      </c>
      <c r="F38" s="15">
        <v>267</v>
      </c>
      <c r="G38" s="15">
        <v>716</v>
      </c>
      <c r="I38" s="12">
        <v>38838</v>
      </c>
      <c r="J38" s="15">
        <f t="shared" si="6"/>
        <v>939.3333333333334</v>
      </c>
      <c r="K38" s="15">
        <f t="shared" si="6"/>
        <v>206</v>
      </c>
      <c r="L38" s="15">
        <f t="shared" si="6"/>
        <v>730.6666666666666</v>
      </c>
      <c r="M38" s="15">
        <f t="shared" si="6"/>
        <v>1003</v>
      </c>
      <c r="N38" s="15">
        <f t="shared" si="6"/>
        <v>218.66666666666666</v>
      </c>
      <c r="O38" s="15">
        <f t="shared" si="6"/>
        <v>580</v>
      </c>
    </row>
    <row r="39" spans="1:15" ht="12.75">
      <c r="A39" s="12">
        <v>38869</v>
      </c>
      <c r="B39" s="15">
        <v>1264</v>
      </c>
      <c r="C39" s="15">
        <v>227</v>
      </c>
      <c r="D39" s="15">
        <v>1034</v>
      </c>
      <c r="E39" s="15">
        <v>1375</v>
      </c>
      <c r="F39" s="15">
        <v>272</v>
      </c>
      <c r="G39" s="15">
        <v>797</v>
      </c>
      <c r="I39" s="12">
        <v>38869</v>
      </c>
      <c r="J39" s="15">
        <f t="shared" si="6"/>
        <v>1106</v>
      </c>
      <c r="K39" s="15">
        <f t="shared" si="6"/>
        <v>215.33333333333334</v>
      </c>
      <c r="L39" s="15">
        <f t="shared" si="6"/>
        <v>901.3333333333334</v>
      </c>
      <c r="M39" s="15">
        <f t="shared" si="6"/>
        <v>1181</v>
      </c>
      <c r="N39" s="15">
        <f t="shared" si="6"/>
        <v>244.66666666666666</v>
      </c>
      <c r="O39" s="15">
        <f t="shared" si="6"/>
        <v>690</v>
      </c>
    </row>
    <row r="40" spans="1:15" ht="12.75">
      <c r="A40" s="12">
        <v>38899</v>
      </c>
      <c r="B40" s="15">
        <v>1421</v>
      </c>
      <c r="C40" s="15">
        <v>313</v>
      </c>
      <c r="D40" s="15">
        <v>1107</v>
      </c>
      <c r="E40" s="15">
        <v>1367</v>
      </c>
      <c r="F40" s="15">
        <v>348</v>
      </c>
      <c r="G40" s="15">
        <v>856</v>
      </c>
      <c r="I40" s="12">
        <v>38899</v>
      </c>
      <c r="J40" s="15">
        <f t="shared" si="6"/>
        <v>1292</v>
      </c>
      <c r="K40" s="15">
        <f t="shared" si="6"/>
        <v>264</v>
      </c>
      <c r="L40" s="15">
        <f t="shared" si="6"/>
        <v>1051</v>
      </c>
      <c r="M40" s="15">
        <f t="shared" si="6"/>
        <v>1319.3333333333333</v>
      </c>
      <c r="N40" s="15">
        <f t="shared" si="6"/>
        <v>295.6666666666667</v>
      </c>
      <c r="O40" s="15">
        <f t="shared" si="6"/>
        <v>789.6666666666666</v>
      </c>
    </row>
    <row r="41" spans="1:15" ht="12.75">
      <c r="A41" s="12">
        <v>38930</v>
      </c>
      <c r="B41" s="15">
        <v>1389</v>
      </c>
      <c r="C41" s="15">
        <v>281</v>
      </c>
      <c r="D41" s="15">
        <v>1008</v>
      </c>
      <c r="E41" s="25">
        <v>1586</v>
      </c>
      <c r="F41" s="15">
        <v>292</v>
      </c>
      <c r="G41" s="15">
        <v>751</v>
      </c>
      <c r="I41" s="12">
        <v>38930</v>
      </c>
      <c r="J41" s="15">
        <f t="shared" si="6"/>
        <v>1358</v>
      </c>
      <c r="K41" s="15">
        <f t="shared" si="6"/>
        <v>273.6666666666667</v>
      </c>
      <c r="L41" s="15">
        <f t="shared" si="6"/>
        <v>1049.6666666666667</v>
      </c>
      <c r="M41" s="25">
        <f t="shared" si="6"/>
        <v>1442.6666666666667</v>
      </c>
      <c r="N41" s="15">
        <f t="shared" si="6"/>
        <v>304</v>
      </c>
      <c r="O41" s="15">
        <f t="shared" si="6"/>
        <v>801.3333333333334</v>
      </c>
    </row>
    <row r="42" spans="1:15" ht="12.75">
      <c r="A42" s="12">
        <v>38961</v>
      </c>
      <c r="B42" s="15">
        <v>1204</v>
      </c>
      <c r="C42" s="15">
        <v>301</v>
      </c>
      <c r="D42" s="15">
        <v>919</v>
      </c>
      <c r="E42" s="15">
        <v>1129</v>
      </c>
      <c r="F42" s="15">
        <v>232</v>
      </c>
      <c r="G42" s="15">
        <v>613</v>
      </c>
      <c r="I42" s="12">
        <v>38961</v>
      </c>
      <c r="J42" s="15">
        <f t="shared" si="6"/>
        <v>1338</v>
      </c>
      <c r="K42" s="15">
        <f t="shared" si="6"/>
        <v>298.3333333333333</v>
      </c>
      <c r="L42" s="15">
        <f t="shared" si="6"/>
        <v>1011.3333333333334</v>
      </c>
      <c r="M42" s="15">
        <f t="shared" si="6"/>
        <v>1360.6666666666667</v>
      </c>
      <c r="N42" s="15">
        <f t="shared" si="6"/>
        <v>290.6666666666667</v>
      </c>
      <c r="O42" s="15">
        <f t="shared" si="6"/>
        <v>740</v>
      </c>
    </row>
    <row r="43" spans="1:15" ht="12.75">
      <c r="A43" s="12">
        <v>38991</v>
      </c>
      <c r="B43" s="15">
        <v>1081</v>
      </c>
      <c r="C43" s="15">
        <v>212</v>
      </c>
      <c r="D43" s="16">
        <v>837</v>
      </c>
      <c r="E43" s="15">
        <v>1102</v>
      </c>
      <c r="F43" s="15">
        <v>234</v>
      </c>
      <c r="G43" s="15">
        <v>615</v>
      </c>
      <c r="I43" s="12">
        <v>38991</v>
      </c>
      <c r="J43" s="15">
        <f t="shared" si="6"/>
        <v>1224.6666666666667</v>
      </c>
      <c r="K43" s="15">
        <f t="shared" si="6"/>
        <v>264.6666666666667</v>
      </c>
      <c r="L43" s="16">
        <f t="shared" si="6"/>
        <v>921.3333333333334</v>
      </c>
      <c r="M43" s="15">
        <f t="shared" si="6"/>
        <v>1272.3333333333333</v>
      </c>
      <c r="N43" s="15">
        <f t="shared" si="6"/>
        <v>252.66666666666666</v>
      </c>
      <c r="O43" s="15">
        <f t="shared" si="6"/>
        <v>659.6666666666666</v>
      </c>
    </row>
    <row r="44" spans="1:15" ht="12.75">
      <c r="A44" s="12">
        <v>39022</v>
      </c>
      <c r="B44" s="15">
        <v>867</v>
      </c>
      <c r="C44" s="15">
        <v>220</v>
      </c>
      <c r="D44" s="15">
        <v>637</v>
      </c>
      <c r="E44" s="15">
        <v>813</v>
      </c>
      <c r="F44" s="15">
        <v>186</v>
      </c>
      <c r="G44" s="15">
        <v>520</v>
      </c>
      <c r="I44" s="12">
        <v>39022</v>
      </c>
      <c r="J44" s="15">
        <f t="shared" si="6"/>
        <v>1050.6666666666667</v>
      </c>
      <c r="K44" s="15">
        <f t="shared" si="6"/>
        <v>244.33333333333334</v>
      </c>
      <c r="L44" s="15">
        <f t="shared" si="6"/>
        <v>797.6666666666666</v>
      </c>
      <c r="M44" s="15">
        <f t="shared" si="6"/>
        <v>1014.6666666666666</v>
      </c>
      <c r="N44" s="15">
        <f t="shared" si="6"/>
        <v>217.33333333333334</v>
      </c>
      <c r="O44" s="15">
        <f t="shared" si="6"/>
        <v>582.6666666666666</v>
      </c>
    </row>
    <row r="45" spans="1:15" ht="12.75">
      <c r="A45" s="12">
        <v>39052</v>
      </c>
      <c r="B45" s="15">
        <v>707</v>
      </c>
      <c r="C45" s="15">
        <v>154</v>
      </c>
      <c r="D45" s="15">
        <v>549</v>
      </c>
      <c r="E45" s="15">
        <v>771</v>
      </c>
      <c r="F45" s="15">
        <v>202</v>
      </c>
      <c r="G45" s="15">
        <v>427</v>
      </c>
      <c r="I45" s="12">
        <v>39052</v>
      </c>
      <c r="J45" s="15">
        <f t="shared" si="6"/>
        <v>885</v>
      </c>
      <c r="K45" s="15">
        <f t="shared" si="6"/>
        <v>195.33333333333334</v>
      </c>
      <c r="L45" s="15">
        <f t="shared" si="6"/>
        <v>674.3333333333334</v>
      </c>
      <c r="M45" s="15">
        <f t="shared" si="6"/>
        <v>895.3333333333334</v>
      </c>
      <c r="N45" s="15">
        <f t="shared" si="6"/>
        <v>207.33333333333334</v>
      </c>
      <c r="O45" s="15">
        <f t="shared" si="6"/>
        <v>520.6666666666666</v>
      </c>
    </row>
    <row r="46" spans="1:15" ht="12.75">
      <c r="A46" s="12">
        <v>39083</v>
      </c>
      <c r="B46" s="15">
        <v>706</v>
      </c>
      <c r="C46" s="15">
        <v>162</v>
      </c>
      <c r="D46" s="15">
        <v>515</v>
      </c>
      <c r="E46" s="15">
        <v>719</v>
      </c>
      <c r="F46" s="15">
        <v>189</v>
      </c>
      <c r="G46" s="15">
        <v>462</v>
      </c>
      <c r="I46" s="12">
        <v>39083</v>
      </c>
      <c r="J46" s="15">
        <f t="shared" si="6"/>
        <v>760</v>
      </c>
      <c r="K46" s="15">
        <f t="shared" si="6"/>
        <v>178.66666666666666</v>
      </c>
      <c r="L46" s="15">
        <f t="shared" si="6"/>
        <v>567</v>
      </c>
      <c r="M46" s="15">
        <f t="shared" si="6"/>
        <v>767.6666666666666</v>
      </c>
      <c r="N46" s="15">
        <f t="shared" si="6"/>
        <v>192.33333333333334</v>
      </c>
      <c r="O46" s="15">
        <f t="shared" si="6"/>
        <v>469.6666666666667</v>
      </c>
    </row>
    <row r="47" spans="1:15" ht="12.75">
      <c r="A47" s="12">
        <v>39114</v>
      </c>
      <c r="B47" s="15">
        <v>667</v>
      </c>
      <c r="C47" s="15">
        <v>123</v>
      </c>
      <c r="D47" s="15">
        <v>501</v>
      </c>
      <c r="E47" s="15">
        <v>651</v>
      </c>
      <c r="F47" s="15">
        <v>153</v>
      </c>
      <c r="G47" s="15">
        <v>414</v>
      </c>
      <c r="I47" s="12">
        <v>39114</v>
      </c>
      <c r="J47" s="15">
        <f t="shared" si="6"/>
        <v>693.3333333333334</v>
      </c>
      <c r="K47" s="15">
        <f t="shared" si="6"/>
        <v>146.33333333333334</v>
      </c>
      <c r="L47" s="15">
        <f t="shared" si="6"/>
        <v>521.6666666666666</v>
      </c>
      <c r="M47" s="15">
        <f t="shared" si="6"/>
        <v>713.6666666666666</v>
      </c>
      <c r="N47" s="15">
        <f t="shared" si="6"/>
        <v>181.33333333333334</v>
      </c>
      <c r="O47" s="15">
        <f t="shared" si="6"/>
        <v>434.3333333333333</v>
      </c>
    </row>
    <row r="48" spans="1:15" ht="12.75">
      <c r="A48" s="12">
        <v>39142</v>
      </c>
      <c r="B48" s="15">
        <v>841</v>
      </c>
      <c r="C48" s="15">
        <v>115</v>
      </c>
      <c r="D48" s="15">
        <v>606</v>
      </c>
      <c r="E48" s="15">
        <v>825</v>
      </c>
      <c r="F48" s="15">
        <v>202</v>
      </c>
      <c r="G48" s="15">
        <v>487</v>
      </c>
      <c r="I48" s="12">
        <v>39142</v>
      </c>
      <c r="J48" s="15">
        <f t="shared" si="6"/>
        <v>738</v>
      </c>
      <c r="K48" s="15">
        <f t="shared" si="6"/>
        <v>133.33333333333334</v>
      </c>
      <c r="L48" s="15">
        <f t="shared" si="6"/>
        <v>540.6666666666666</v>
      </c>
      <c r="M48" s="15">
        <f t="shared" si="6"/>
        <v>731.6666666666666</v>
      </c>
      <c r="N48" s="15">
        <f t="shared" si="6"/>
        <v>181.33333333333334</v>
      </c>
      <c r="O48" s="15">
        <f t="shared" si="6"/>
        <v>454.3333333333333</v>
      </c>
    </row>
    <row r="49" spans="1:15" ht="12.75">
      <c r="A49" s="12">
        <v>39173</v>
      </c>
      <c r="B49" s="15">
        <v>968</v>
      </c>
      <c r="C49" s="15">
        <v>188</v>
      </c>
      <c r="D49" s="15">
        <v>678</v>
      </c>
      <c r="E49" s="15">
        <v>912</v>
      </c>
      <c r="F49" s="15">
        <v>217</v>
      </c>
      <c r="G49" s="15">
        <v>589</v>
      </c>
      <c r="I49" s="12">
        <v>39173</v>
      </c>
      <c r="J49" s="15">
        <f t="shared" si="6"/>
        <v>825.3333333333334</v>
      </c>
      <c r="K49" s="15">
        <f t="shared" si="6"/>
        <v>142</v>
      </c>
      <c r="L49" s="15">
        <f t="shared" si="6"/>
        <v>595</v>
      </c>
      <c r="M49" s="15">
        <f t="shared" si="6"/>
        <v>796</v>
      </c>
      <c r="N49" s="15">
        <f t="shared" si="6"/>
        <v>190.66666666666666</v>
      </c>
      <c r="O49" s="15">
        <f t="shared" si="6"/>
        <v>496.6666666666667</v>
      </c>
    </row>
    <row r="50" spans="1:15" ht="12.75">
      <c r="A50" s="12">
        <v>39203</v>
      </c>
      <c r="B50" s="16">
        <v>1102</v>
      </c>
      <c r="C50" s="15">
        <v>298</v>
      </c>
      <c r="D50" s="15">
        <v>895</v>
      </c>
      <c r="E50" s="15">
        <v>1075</v>
      </c>
      <c r="F50" s="15">
        <v>265</v>
      </c>
      <c r="G50" s="15">
        <v>697</v>
      </c>
      <c r="I50" s="12">
        <v>39203</v>
      </c>
      <c r="J50" s="16">
        <f t="shared" si="6"/>
        <v>970.3333333333334</v>
      </c>
      <c r="K50" s="15">
        <f t="shared" si="6"/>
        <v>200.33333333333334</v>
      </c>
      <c r="L50" s="15">
        <f t="shared" si="6"/>
        <v>726.3333333333334</v>
      </c>
      <c r="M50" s="15">
        <f t="shared" si="6"/>
        <v>937.3333333333334</v>
      </c>
      <c r="N50" s="15">
        <f t="shared" si="6"/>
        <v>228</v>
      </c>
      <c r="O50" s="15">
        <f t="shared" si="6"/>
        <v>591</v>
      </c>
    </row>
    <row r="51" spans="1:15" ht="12.75">
      <c r="A51" s="12">
        <v>39234</v>
      </c>
      <c r="B51" s="15">
        <v>1265</v>
      </c>
      <c r="C51" s="15">
        <v>250</v>
      </c>
      <c r="D51" s="15">
        <v>957</v>
      </c>
      <c r="E51" s="15">
        <v>1183</v>
      </c>
      <c r="F51" s="15">
        <v>232</v>
      </c>
      <c r="G51" s="15">
        <v>919</v>
      </c>
      <c r="I51" s="12">
        <v>39234</v>
      </c>
      <c r="J51" s="15">
        <f t="shared" si="6"/>
        <v>1111.6666666666667</v>
      </c>
      <c r="K51" s="15">
        <f t="shared" si="6"/>
        <v>245.33333333333334</v>
      </c>
      <c r="L51" s="15">
        <f t="shared" si="6"/>
        <v>843.3333333333334</v>
      </c>
      <c r="M51" s="15">
        <f t="shared" si="6"/>
        <v>1056.6666666666667</v>
      </c>
      <c r="N51" s="15">
        <f t="shared" si="6"/>
        <v>238</v>
      </c>
      <c r="O51" s="15">
        <f t="shared" si="6"/>
        <v>735</v>
      </c>
    </row>
    <row r="52" spans="1:15" ht="12.75">
      <c r="A52" s="12">
        <v>39264</v>
      </c>
      <c r="B52" s="15">
        <v>1254</v>
      </c>
      <c r="C52" s="15">
        <v>250</v>
      </c>
      <c r="D52" s="15">
        <v>1073</v>
      </c>
      <c r="E52" s="15">
        <v>1221</v>
      </c>
      <c r="F52" s="15">
        <v>314</v>
      </c>
      <c r="G52" s="15">
        <v>783</v>
      </c>
      <c r="I52" s="12">
        <v>39264</v>
      </c>
      <c r="J52" s="15">
        <f t="shared" si="6"/>
        <v>1207</v>
      </c>
      <c r="K52" s="15">
        <f t="shared" si="6"/>
        <v>266</v>
      </c>
      <c r="L52" s="15">
        <f t="shared" si="6"/>
        <v>975</v>
      </c>
      <c r="M52" s="15">
        <f t="shared" si="6"/>
        <v>1159.6666666666667</v>
      </c>
      <c r="N52" s="15">
        <f t="shared" si="6"/>
        <v>270.3333333333333</v>
      </c>
      <c r="O52" s="15">
        <f t="shared" si="6"/>
        <v>799.6666666666666</v>
      </c>
    </row>
    <row r="53" spans="1:15" ht="12.75">
      <c r="A53" s="12">
        <v>39295</v>
      </c>
      <c r="B53" s="15">
        <v>1245</v>
      </c>
      <c r="C53" s="15">
        <v>242</v>
      </c>
      <c r="D53" s="15">
        <v>1039</v>
      </c>
      <c r="E53" s="15">
        <v>1415</v>
      </c>
      <c r="F53" s="15">
        <v>241</v>
      </c>
      <c r="G53" s="16">
        <v>715</v>
      </c>
      <c r="I53" s="12">
        <v>39295</v>
      </c>
      <c r="J53" s="15">
        <f aca="true" t="shared" si="7" ref="J53:O68">AVERAGE(B51:B53)</f>
        <v>1254.6666666666667</v>
      </c>
      <c r="K53" s="15">
        <f t="shared" si="7"/>
        <v>247.33333333333334</v>
      </c>
      <c r="L53" s="15">
        <f t="shared" si="7"/>
        <v>1023</v>
      </c>
      <c r="M53" s="15">
        <f t="shared" si="7"/>
        <v>1273</v>
      </c>
      <c r="N53" s="15">
        <f t="shared" si="7"/>
        <v>262.3333333333333</v>
      </c>
      <c r="O53" s="16">
        <f t="shared" si="7"/>
        <v>805.6666666666666</v>
      </c>
    </row>
    <row r="54" spans="1:15" ht="12.75">
      <c r="A54" s="12">
        <v>39326</v>
      </c>
      <c r="B54" s="15">
        <v>1010</v>
      </c>
      <c r="C54" s="15">
        <v>224</v>
      </c>
      <c r="D54" s="15">
        <v>975</v>
      </c>
      <c r="E54" s="15">
        <v>1252</v>
      </c>
      <c r="F54" s="15">
        <v>264</v>
      </c>
      <c r="G54" s="15">
        <v>726</v>
      </c>
      <c r="I54" s="12">
        <v>39326</v>
      </c>
      <c r="J54" s="15">
        <f t="shared" si="7"/>
        <v>1169.6666666666667</v>
      </c>
      <c r="K54" s="15">
        <f t="shared" si="7"/>
        <v>238.66666666666666</v>
      </c>
      <c r="L54" s="15">
        <f t="shared" si="7"/>
        <v>1029</v>
      </c>
      <c r="M54" s="15">
        <f t="shared" si="7"/>
        <v>1296</v>
      </c>
      <c r="N54" s="15">
        <f t="shared" si="7"/>
        <v>273</v>
      </c>
      <c r="O54" s="15">
        <f t="shared" si="7"/>
        <v>741.3333333333334</v>
      </c>
    </row>
    <row r="55" spans="1:15" ht="12.75">
      <c r="A55" s="12">
        <v>39356</v>
      </c>
      <c r="B55" s="15">
        <v>973</v>
      </c>
      <c r="C55" s="15">
        <v>203</v>
      </c>
      <c r="D55" s="15">
        <v>845</v>
      </c>
      <c r="E55" s="15">
        <v>1017</v>
      </c>
      <c r="F55" s="15">
        <v>196</v>
      </c>
      <c r="G55" s="15">
        <v>777</v>
      </c>
      <c r="I55" s="12">
        <v>39356</v>
      </c>
      <c r="J55" s="15">
        <f t="shared" si="7"/>
        <v>1076</v>
      </c>
      <c r="K55" s="15">
        <f t="shared" si="7"/>
        <v>223</v>
      </c>
      <c r="L55" s="15">
        <f t="shared" si="7"/>
        <v>953</v>
      </c>
      <c r="M55" s="15">
        <f t="shared" si="7"/>
        <v>1228</v>
      </c>
      <c r="N55" s="15">
        <f t="shared" si="7"/>
        <v>233.66666666666666</v>
      </c>
      <c r="O55" s="15">
        <f t="shared" si="7"/>
        <v>739.3333333333334</v>
      </c>
    </row>
    <row r="56" spans="1:15" ht="12.75">
      <c r="A56" s="12">
        <v>39387</v>
      </c>
      <c r="B56" s="15">
        <v>879</v>
      </c>
      <c r="C56" s="15">
        <v>159</v>
      </c>
      <c r="D56" s="15">
        <v>715</v>
      </c>
      <c r="E56" s="15">
        <v>855</v>
      </c>
      <c r="F56" s="16">
        <v>237</v>
      </c>
      <c r="G56" s="15">
        <v>606</v>
      </c>
      <c r="I56" s="12">
        <v>39387</v>
      </c>
      <c r="J56" s="15">
        <f t="shared" si="7"/>
        <v>954</v>
      </c>
      <c r="K56" s="15">
        <f t="shared" si="7"/>
        <v>195.33333333333334</v>
      </c>
      <c r="L56" s="15">
        <f t="shared" si="7"/>
        <v>845</v>
      </c>
      <c r="M56" s="15">
        <f t="shared" si="7"/>
        <v>1041.3333333333333</v>
      </c>
      <c r="N56" s="16">
        <f t="shared" si="7"/>
        <v>232.33333333333334</v>
      </c>
      <c r="O56" s="15">
        <f t="shared" si="7"/>
        <v>703</v>
      </c>
    </row>
    <row r="57" spans="1:15" ht="12.75">
      <c r="A57" s="12">
        <v>39417</v>
      </c>
      <c r="B57" s="15">
        <v>804</v>
      </c>
      <c r="C57" s="15">
        <v>157</v>
      </c>
      <c r="D57" s="15">
        <v>598</v>
      </c>
      <c r="E57" s="15">
        <v>740</v>
      </c>
      <c r="F57" s="15">
        <v>271</v>
      </c>
      <c r="G57" s="15">
        <v>532</v>
      </c>
      <c r="I57" s="12">
        <v>39417</v>
      </c>
      <c r="J57" s="15">
        <f t="shared" si="7"/>
        <v>885.3333333333334</v>
      </c>
      <c r="K57" s="15">
        <f t="shared" si="7"/>
        <v>173</v>
      </c>
      <c r="L57" s="15">
        <f t="shared" si="7"/>
        <v>719.3333333333334</v>
      </c>
      <c r="M57" s="15">
        <f t="shared" si="7"/>
        <v>870.6666666666666</v>
      </c>
      <c r="N57" s="15">
        <f t="shared" si="7"/>
        <v>234.66666666666666</v>
      </c>
      <c r="O57" s="15">
        <f t="shared" si="7"/>
        <v>638.3333333333334</v>
      </c>
    </row>
    <row r="58" spans="1:15" ht="12.75">
      <c r="A58" s="12">
        <v>39448</v>
      </c>
      <c r="B58" s="15">
        <v>813</v>
      </c>
      <c r="C58" s="15">
        <v>154</v>
      </c>
      <c r="D58" s="15">
        <v>567</v>
      </c>
      <c r="E58" s="15">
        <v>865</v>
      </c>
      <c r="F58" s="15">
        <v>313</v>
      </c>
      <c r="G58" s="15">
        <v>596</v>
      </c>
      <c r="I58" s="12">
        <v>39448</v>
      </c>
      <c r="J58" s="15">
        <f t="shared" si="7"/>
        <v>832</v>
      </c>
      <c r="K58" s="15">
        <f t="shared" si="7"/>
        <v>156.66666666666666</v>
      </c>
      <c r="L58" s="15">
        <f t="shared" si="7"/>
        <v>626.6666666666666</v>
      </c>
      <c r="M58" s="15">
        <f t="shared" si="7"/>
        <v>820</v>
      </c>
      <c r="N58" s="15">
        <f t="shared" si="7"/>
        <v>273.6666666666667</v>
      </c>
      <c r="O58" s="15">
        <f t="shared" si="7"/>
        <v>578</v>
      </c>
    </row>
    <row r="59" spans="1:15" ht="12.75">
      <c r="A59" s="12">
        <v>39479</v>
      </c>
      <c r="B59" s="15">
        <v>860</v>
      </c>
      <c r="C59" s="15">
        <v>158</v>
      </c>
      <c r="D59" s="15">
        <v>523</v>
      </c>
      <c r="E59" s="15">
        <v>723</v>
      </c>
      <c r="F59" s="15">
        <v>215</v>
      </c>
      <c r="G59" s="15">
        <v>553</v>
      </c>
      <c r="I59" s="12">
        <v>39479</v>
      </c>
      <c r="J59" s="15">
        <f t="shared" si="7"/>
        <v>825.6666666666666</v>
      </c>
      <c r="K59" s="15">
        <f t="shared" si="7"/>
        <v>156.33333333333334</v>
      </c>
      <c r="L59" s="15">
        <f t="shared" si="7"/>
        <v>562.6666666666666</v>
      </c>
      <c r="M59" s="15">
        <f t="shared" si="7"/>
        <v>776</v>
      </c>
      <c r="N59" s="15">
        <f t="shared" si="7"/>
        <v>266.3333333333333</v>
      </c>
      <c r="O59" s="15">
        <f t="shared" si="7"/>
        <v>560.3333333333334</v>
      </c>
    </row>
    <row r="60" spans="1:15" ht="12.75">
      <c r="A60" s="18">
        <v>39508</v>
      </c>
      <c r="B60" s="19">
        <v>920</v>
      </c>
      <c r="C60" s="19">
        <v>194</v>
      </c>
      <c r="D60" s="19">
        <v>604</v>
      </c>
      <c r="E60" s="19">
        <v>915</v>
      </c>
      <c r="F60" s="19">
        <v>286</v>
      </c>
      <c r="G60" s="19">
        <v>608</v>
      </c>
      <c r="H60" s="20"/>
      <c r="I60" s="18">
        <v>39508</v>
      </c>
      <c r="J60" s="19">
        <f t="shared" si="7"/>
        <v>864.3333333333334</v>
      </c>
      <c r="K60" s="19">
        <f t="shared" si="7"/>
        <v>168.66666666666666</v>
      </c>
      <c r="L60" s="19">
        <f t="shared" si="7"/>
        <v>564.6666666666666</v>
      </c>
      <c r="M60" s="19">
        <f t="shared" si="7"/>
        <v>834.3333333333334</v>
      </c>
      <c r="N60" s="19">
        <f t="shared" si="7"/>
        <v>271.3333333333333</v>
      </c>
      <c r="O60" s="19">
        <f t="shared" si="7"/>
        <v>585.6666666666666</v>
      </c>
    </row>
    <row r="61" spans="1:15" ht="12.75">
      <c r="A61" s="12">
        <v>39539</v>
      </c>
      <c r="B61" s="15">
        <v>1196</v>
      </c>
      <c r="C61" s="15">
        <v>256</v>
      </c>
      <c r="D61" s="15">
        <v>865</v>
      </c>
      <c r="E61" s="15">
        <v>1019</v>
      </c>
      <c r="F61" s="15">
        <v>306</v>
      </c>
      <c r="G61" s="15">
        <v>732</v>
      </c>
      <c r="I61" s="12">
        <v>39539</v>
      </c>
      <c r="J61" s="15">
        <f t="shared" si="7"/>
        <v>992</v>
      </c>
      <c r="K61" s="15">
        <f t="shared" si="7"/>
        <v>202.66666666666666</v>
      </c>
      <c r="L61" s="15">
        <f t="shared" si="7"/>
        <v>664</v>
      </c>
      <c r="M61" s="15">
        <f t="shared" si="7"/>
        <v>885.6666666666666</v>
      </c>
      <c r="N61" s="15">
        <f t="shared" si="7"/>
        <v>269</v>
      </c>
      <c r="O61" s="15">
        <f t="shared" si="7"/>
        <v>631</v>
      </c>
    </row>
    <row r="62" spans="1:15" ht="12.75">
      <c r="A62" s="32">
        <v>39569</v>
      </c>
      <c r="B62" s="15">
        <v>1585</v>
      </c>
      <c r="C62" s="15">
        <v>370</v>
      </c>
      <c r="D62" s="15">
        <v>1156</v>
      </c>
      <c r="E62" s="15">
        <v>1188</v>
      </c>
      <c r="F62" s="15">
        <v>397</v>
      </c>
      <c r="G62" s="15">
        <v>1010</v>
      </c>
      <c r="I62" s="12">
        <v>39569</v>
      </c>
      <c r="J62" s="15">
        <f t="shared" si="7"/>
        <v>1233.6666666666667</v>
      </c>
      <c r="K62" s="15">
        <f t="shared" si="7"/>
        <v>273.3333333333333</v>
      </c>
      <c r="L62" s="15">
        <f t="shared" si="7"/>
        <v>875</v>
      </c>
      <c r="M62" s="15">
        <f t="shared" si="7"/>
        <v>1040.6666666666667</v>
      </c>
      <c r="N62" s="15">
        <f t="shared" si="7"/>
        <v>329.6666666666667</v>
      </c>
      <c r="O62" s="15">
        <f t="shared" si="7"/>
        <v>783.3333333333334</v>
      </c>
    </row>
    <row r="63" spans="1:15" ht="12.75">
      <c r="A63" s="21">
        <v>39600</v>
      </c>
      <c r="B63" s="22">
        <v>1451</v>
      </c>
      <c r="C63" s="23">
        <v>368</v>
      </c>
      <c r="D63" s="22">
        <v>1278</v>
      </c>
      <c r="E63" s="22">
        <v>1253</v>
      </c>
      <c r="F63" s="22">
        <v>308</v>
      </c>
      <c r="G63" s="22">
        <v>916</v>
      </c>
      <c r="H63" s="24"/>
      <c r="I63" s="21">
        <v>39600</v>
      </c>
      <c r="J63" s="22">
        <f t="shared" si="7"/>
        <v>1410.6666666666667</v>
      </c>
      <c r="K63" s="23">
        <f t="shared" si="7"/>
        <v>331.3333333333333</v>
      </c>
      <c r="L63" s="22">
        <f t="shared" si="7"/>
        <v>1099.6666666666667</v>
      </c>
      <c r="M63" s="22">
        <f t="shared" si="7"/>
        <v>1153.3333333333333</v>
      </c>
      <c r="N63" s="22">
        <f t="shared" si="7"/>
        <v>337</v>
      </c>
      <c r="O63" s="22">
        <f t="shared" si="7"/>
        <v>886</v>
      </c>
    </row>
    <row r="64" spans="1:15" ht="12.75">
      <c r="A64" s="12">
        <v>39630</v>
      </c>
      <c r="B64" s="15">
        <v>1574</v>
      </c>
      <c r="C64" s="15">
        <v>454</v>
      </c>
      <c r="D64" s="15">
        <v>1292</v>
      </c>
      <c r="E64" s="15">
        <v>1240</v>
      </c>
      <c r="F64" s="15">
        <v>446</v>
      </c>
      <c r="G64" s="15">
        <v>1022</v>
      </c>
      <c r="I64" s="12">
        <v>39630</v>
      </c>
      <c r="J64" s="15">
        <f t="shared" si="7"/>
        <v>1536.6666666666667</v>
      </c>
      <c r="K64" s="15">
        <f t="shared" si="7"/>
        <v>397.3333333333333</v>
      </c>
      <c r="L64" s="15">
        <f t="shared" si="7"/>
        <v>1242</v>
      </c>
      <c r="M64" s="15">
        <f t="shared" si="7"/>
        <v>1227</v>
      </c>
      <c r="N64" s="15">
        <f t="shared" si="7"/>
        <v>383.6666666666667</v>
      </c>
      <c r="O64" s="15">
        <f t="shared" si="7"/>
        <v>982.6666666666666</v>
      </c>
    </row>
    <row r="65" spans="1:15" ht="12.75">
      <c r="A65" s="12">
        <v>39661</v>
      </c>
      <c r="B65" s="15">
        <v>1358</v>
      </c>
      <c r="C65" s="15">
        <v>445</v>
      </c>
      <c r="D65" s="15">
        <v>1148</v>
      </c>
      <c r="E65" s="15">
        <v>1459</v>
      </c>
      <c r="F65" s="15">
        <v>411</v>
      </c>
      <c r="G65" s="15">
        <v>860</v>
      </c>
      <c r="I65" s="12">
        <v>39661</v>
      </c>
      <c r="J65" s="15">
        <f t="shared" si="7"/>
        <v>1461</v>
      </c>
      <c r="K65" s="15">
        <f t="shared" si="7"/>
        <v>422.3333333333333</v>
      </c>
      <c r="L65" s="15">
        <f t="shared" si="7"/>
        <v>1239.3333333333333</v>
      </c>
      <c r="M65" s="15">
        <f t="shared" si="7"/>
        <v>1317.3333333333333</v>
      </c>
      <c r="N65" s="15">
        <f t="shared" si="7"/>
        <v>388.3333333333333</v>
      </c>
      <c r="O65" s="15">
        <f t="shared" si="7"/>
        <v>932.6666666666666</v>
      </c>
    </row>
    <row r="66" spans="1:15" ht="12.75">
      <c r="A66" s="12">
        <v>39692</v>
      </c>
      <c r="B66" s="15">
        <v>1358</v>
      </c>
      <c r="C66" s="15">
        <v>421</v>
      </c>
      <c r="D66" s="15">
        <v>1137</v>
      </c>
      <c r="E66" s="17">
        <v>1279</v>
      </c>
      <c r="F66" s="17">
        <v>350</v>
      </c>
      <c r="G66" s="17">
        <v>962</v>
      </c>
      <c r="I66" s="12">
        <v>39692</v>
      </c>
      <c r="J66" s="15">
        <f t="shared" si="7"/>
        <v>1430</v>
      </c>
      <c r="K66" s="15">
        <f t="shared" si="7"/>
        <v>440</v>
      </c>
      <c r="L66" s="15">
        <f t="shared" si="7"/>
        <v>1192.3333333333333</v>
      </c>
      <c r="M66" s="17">
        <f t="shared" si="7"/>
        <v>1326</v>
      </c>
      <c r="N66" s="17">
        <f t="shared" si="7"/>
        <v>402.3333333333333</v>
      </c>
      <c r="O66" s="17">
        <f t="shared" si="7"/>
        <v>948</v>
      </c>
    </row>
    <row r="67" spans="1:15" ht="12.75">
      <c r="A67" s="12">
        <v>39722</v>
      </c>
      <c r="B67" s="15">
        <v>1291</v>
      </c>
      <c r="C67" s="15">
        <v>381</v>
      </c>
      <c r="D67" s="15">
        <v>968</v>
      </c>
      <c r="E67" s="17">
        <v>1055</v>
      </c>
      <c r="F67" s="17">
        <v>327</v>
      </c>
      <c r="G67" s="17">
        <v>973</v>
      </c>
      <c r="I67" s="12">
        <v>39722</v>
      </c>
      <c r="J67" s="15">
        <f t="shared" si="7"/>
        <v>1335.6666666666667</v>
      </c>
      <c r="K67" s="15">
        <f t="shared" si="7"/>
        <v>415.6666666666667</v>
      </c>
      <c r="L67" s="15">
        <f t="shared" si="7"/>
        <v>1084.3333333333333</v>
      </c>
      <c r="M67" s="17">
        <f t="shared" si="7"/>
        <v>1264.3333333333333</v>
      </c>
      <c r="N67" s="17">
        <f t="shared" si="7"/>
        <v>362.6666666666667</v>
      </c>
      <c r="O67" s="17">
        <f t="shared" si="7"/>
        <v>931.6666666666666</v>
      </c>
    </row>
    <row r="68" spans="1:15" ht="12.75">
      <c r="A68" s="12">
        <v>39753</v>
      </c>
      <c r="B68" s="15">
        <v>1081</v>
      </c>
      <c r="C68" s="15">
        <v>255</v>
      </c>
      <c r="D68" s="15">
        <v>765</v>
      </c>
      <c r="E68" s="17">
        <v>843</v>
      </c>
      <c r="F68" s="17">
        <v>267</v>
      </c>
      <c r="G68" s="17">
        <v>734</v>
      </c>
      <c r="I68" s="12">
        <v>39753</v>
      </c>
      <c r="J68" s="15">
        <f t="shared" si="7"/>
        <v>1243.3333333333333</v>
      </c>
      <c r="K68" s="15">
        <f t="shared" si="7"/>
        <v>352.3333333333333</v>
      </c>
      <c r="L68" s="15">
        <f t="shared" si="7"/>
        <v>956.6666666666666</v>
      </c>
      <c r="M68" s="17">
        <f t="shared" si="7"/>
        <v>1059</v>
      </c>
      <c r="N68" s="17">
        <f t="shared" si="7"/>
        <v>314.6666666666667</v>
      </c>
      <c r="O68" s="17">
        <f t="shared" si="7"/>
        <v>889.6666666666666</v>
      </c>
    </row>
  </sheetData>
  <printOptions/>
  <pageMargins left="0.75" right="0.75" top="1" bottom="1" header="0.5" footer="0.5"/>
  <pageSetup fitToHeight="0" fitToWidth="1" horizontalDpi="300" verticalDpi="300" orientation="portrait" scale="34" r:id="rId2"/>
  <rowBreaks count="1" manualBreakCount="1"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17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0.57421875" style="1" customWidth="1"/>
    <col min="3" max="3" width="8.7109375" style="1" customWidth="1"/>
    <col min="4" max="4" width="8.28125" style="1" customWidth="1"/>
    <col min="5" max="5" width="8.7109375" style="1" customWidth="1"/>
    <col min="6" max="6" width="9.421875" style="1" bestFit="1" customWidth="1"/>
    <col min="7" max="7" width="8.57421875" style="1" customWidth="1"/>
    <col min="8" max="8" width="3.7109375" style="1" customWidth="1"/>
    <col min="9" max="10" width="11.421875" style="1" customWidth="1"/>
    <col min="11" max="11" width="9.28125" style="1" customWidth="1"/>
    <col min="12" max="12" width="8.421875" style="1" customWidth="1"/>
    <col min="13" max="13" width="9.00390625" style="1" customWidth="1"/>
    <col min="14" max="14" width="9.421875" style="1" bestFit="1" customWidth="1"/>
    <col min="15" max="15" width="8.140625" style="1" customWidth="1"/>
    <col min="16" max="20" width="9.140625" style="1" customWidth="1"/>
    <col min="21" max="22" width="9.8515625" style="1" customWidth="1"/>
    <col min="23" max="23" width="17.00390625" style="1" customWidth="1"/>
    <col min="24" max="24" width="7.00390625" style="1" bestFit="1" customWidth="1"/>
    <col min="25" max="25" width="6.57421875" style="1" bestFit="1" customWidth="1"/>
    <col min="26" max="26" width="7.140625" style="1" bestFit="1" customWidth="1"/>
    <col min="27" max="27" width="7.00390625" style="1" bestFit="1" customWidth="1"/>
    <col min="28" max="28" width="6.7109375" style="1" bestFit="1" customWidth="1"/>
    <col min="29" max="29" width="6.8515625" style="1" bestFit="1" customWidth="1"/>
    <col min="30" max="30" width="7.00390625" style="1" bestFit="1" customWidth="1"/>
    <col min="31" max="31" width="6.57421875" style="1" bestFit="1" customWidth="1"/>
    <col min="32" max="32" width="7.140625" style="1" bestFit="1" customWidth="1"/>
    <col min="33" max="33" width="6.7109375" style="1" bestFit="1" customWidth="1"/>
    <col min="34" max="34" width="6.140625" style="1" bestFit="1" customWidth="1"/>
    <col min="35" max="36" width="7.00390625" style="1" bestFit="1" customWidth="1"/>
    <col min="37" max="37" width="6.57421875" style="1" bestFit="1" customWidth="1"/>
    <col min="38" max="38" width="6.7109375" style="1" bestFit="1" customWidth="1"/>
    <col min="39" max="39" width="6.8515625" style="1" bestFit="1" customWidth="1"/>
    <col min="40" max="40" width="6.57421875" style="1" bestFit="1" customWidth="1"/>
    <col min="41" max="42" width="6.7109375" style="1" bestFit="1" customWidth="1"/>
    <col min="43" max="43" width="6.421875" style="1" bestFit="1" customWidth="1"/>
    <col min="44" max="44" width="6.7109375" style="1" bestFit="1" customWidth="1"/>
    <col min="45" max="45" width="6.57421875" style="1" bestFit="1" customWidth="1"/>
    <col min="46" max="46" width="6.00390625" style="1" bestFit="1" customWidth="1"/>
    <col min="47" max="47" width="6.7109375" style="1" bestFit="1" customWidth="1"/>
    <col min="48" max="48" width="6.8515625" style="1" bestFit="1" customWidth="1"/>
    <col min="49" max="49" width="6.28125" style="1" bestFit="1" customWidth="1"/>
    <col min="50" max="50" width="6.7109375" style="1" bestFit="1" customWidth="1"/>
    <col min="51" max="51" width="6.8515625" style="1" bestFit="1" customWidth="1"/>
    <col min="52" max="52" width="6.57421875" style="1" bestFit="1" customWidth="1"/>
    <col min="53" max="54" width="6.7109375" style="1" bestFit="1" customWidth="1"/>
    <col min="55" max="55" width="6.421875" style="1" bestFit="1" customWidth="1"/>
    <col min="56" max="56" width="6.7109375" style="1" bestFit="1" customWidth="1"/>
    <col min="57" max="57" width="6.57421875" style="1" bestFit="1" customWidth="1"/>
    <col min="58" max="58" width="6.00390625" style="1" bestFit="1" customWidth="1"/>
    <col min="59" max="59" width="6.7109375" style="1" bestFit="1" customWidth="1"/>
    <col min="60" max="60" width="6.8515625" style="1" bestFit="1" customWidth="1"/>
    <col min="61" max="61" width="6.28125" style="1" bestFit="1" customWidth="1"/>
    <col min="62" max="62" width="6.7109375" style="1" bestFit="1" customWidth="1"/>
    <col min="63" max="63" width="6.8515625" style="1" bestFit="1" customWidth="1"/>
    <col min="64" max="64" width="6.57421875" style="1" bestFit="1" customWidth="1"/>
    <col min="65" max="66" width="6.7109375" style="1" bestFit="1" customWidth="1"/>
    <col min="67" max="67" width="6.421875" style="1" bestFit="1" customWidth="1"/>
    <col min="68" max="68" width="6.7109375" style="1" bestFit="1" customWidth="1"/>
    <col min="69" max="69" width="6.57421875" style="1" bestFit="1" customWidth="1"/>
    <col min="70" max="70" width="6.00390625" style="1" bestFit="1" customWidth="1"/>
    <col min="71" max="71" width="6.7109375" style="1" bestFit="1" customWidth="1"/>
    <col min="72" max="72" width="6.8515625" style="1" bestFit="1" customWidth="1"/>
    <col min="73" max="73" width="6.28125" style="1" bestFit="1" customWidth="1"/>
    <col min="74" max="74" width="6.7109375" style="1" bestFit="1" customWidth="1"/>
    <col min="75" max="75" width="9.140625" style="1" customWidth="1"/>
    <col min="76" max="79" width="9.28125" style="1" bestFit="1" customWidth="1"/>
    <col min="80" max="16384" width="9.140625" style="1" customWidth="1"/>
  </cols>
  <sheetData>
    <row r="1" spans="17:119" ht="12"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119" ht="21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</row>
    <row r="3" spans="17:119" ht="12">
      <c r="Q3" s="26"/>
      <c r="R3" s="26"/>
      <c r="S3" s="26"/>
      <c r="T3" s="26"/>
      <c r="U3" s="26"/>
      <c r="V3" s="26"/>
      <c r="W3" s="26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26"/>
      <c r="BX3" s="18"/>
      <c r="BY3" s="18"/>
      <c r="BZ3" s="18"/>
      <c r="CA3" s="18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</row>
    <row r="4" spans="17:119" ht="12"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27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26"/>
      <c r="BV4" s="26"/>
      <c r="BW4" s="37"/>
      <c r="BX4" s="26"/>
      <c r="BY4" s="10"/>
      <c r="BZ4" s="10"/>
      <c r="CA4" s="10"/>
      <c r="CB4" s="38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1:119" ht="12.75">
      <c r="A5" s="8" t="s">
        <v>16</v>
      </c>
      <c r="B5" s="4" t="s">
        <v>6</v>
      </c>
      <c r="C5" s="4" t="s">
        <v>7</v>
      </c>
      <c r="D5" s="5" t="s">
        <v>26</v>
      </c>
      <c r="E5" s="7" t="s">
        <v>27</v>
      </c>
      <c r="F5"/>
      <c r="G5"/>
      <c r="H5"/>
      <c r="I5" s="8" t="s">
        <v>17</v>
      </c>
      <c r="J5" s="4" t="s">
        <v>6</v>
      </c>
      <c r="K5" s="4" t="s">
        <v>7</v>
      </c>
      <c r="L5" s="5" t="s">
        <v>26</v>
      </c>
      <c r="M5" s="7" t="s">
        <v>27</v>
      </c>
      <c r="N5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27"/>
      <c r="BR5" s="10"/>
      <c r="BS5" s="10"/>
      <c r="BT5" s="10"/>
      <c r="BU5" s="26"/>
      <c r="BV5" s="26"/>
      <c r="BW5" s="37"/>
      <c r="BX5" s="26"/>
      <c r="BY5" s="10"/>
      <c r="BZ5" s="10"/>
      <c r="CA5" s="10"/>
      <c r="CB5" s="38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</row>
    <row r="6" spans="1:119" ht="12.75">
      <c r="A6"/>
      <c r="E6"/>
      <c r="F6"/>
      <c r="G6"/>
      <c r="H6"/>
      <c r="I6"/>
      <c r="J6"/>
      <c r="K6"/>
      <c r="L6"/>
      <c r="M6"/>
      <c r="N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27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26"/>
      <c r="BV6" s="26"/>
      <c r="BW6" s="37"/>
      <c r="BX6" s="26"/>
      <c r="BY6" s="10"/>
      <c r="BZ6" s="10"/>
      <c r="CA6" s="10"/>
      <c r="CB6" s="38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</row>
    <row r="7" spans="1:119" ht="12.75">
      <c r="A7" s="5" t="s">
        <v>0</v>
      </c>
      <c r="B7" s="2">
        <f>AVERAGE(B38:B49)</f>
        <v>314.4166666666667</v>
      </c>
      <c r="C7" s="2">
        <f>AVERAGE(B50:B61)</f>
        <v>370.0833333333333</v>
      </c>
      <c r="D7" s="42">
        <f aca="true" t="shared" si="0" ref="D7:D12">(C7-B7)/B7</f>
        <v>0.17704744235356468</v>
      </c>
      <c r="E7" s="3">
        <f aca="true" t="shared" si="1" ref="E7:E12">C7-B7</f>
        <v>55.66666666666663</v>
      </c>
      <c r="F7"/>
      <c r="G7"/>
      <c r="H7"/>
      <c r="I7" s="5" t="s">
        <v>0</v>
      </c>
      <c r="J7" s="2">
        <f>AVERAGE(B38:B43)</f>
        <v>333.1666666666667</v>
      </c>
      <c r="K7" s="2">
        <f>AVERAGE(B50:B55)</f>
        <v>378.5</v>
      </c>
      <c r="L7" s="42">
        <f aca="true" t="shared" si="2" ref="L7:L12">(K7-J7)/J7</f>
        <v>0.13606803401700843</v>
      </c>
      <c r="M7" s="3">
        <f aca="true" t="shared" si="3" ref="M7:M12">K7-J7</f>
        <v>45.333333333333314</v>
      </c>
      <c r="N7" s="33" t="s">
        <v>18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26"/>
      <c r="BV7" s="26"/>
      <c r="BW7" s="37"/>
      <c r="BX7" s="26"/>
      <c r="BY7" s="10"/>
      <c r="BZ7" s="10"/>
      <c r="CA7" s="10"/>
      <c r="CB7" s="38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</row>
    <row r="8" spans="1:119" ht="12.75">
      <c r="A8" s="5" t="s">
        <v>1</v>
      </c>
      <c r="B8" s="2">
        <f>AVERAGE(C51:C62)</f>
        <v>91.83333333333333</v>
      </c>
      <c r="C8" s="2">
        <f>AVERAGE(C63:C68)</f>
        <v>166</v>
      </c>
      <c r="D8" s="42">
        <f t="shared" si="0"/>
        <v>0.8076225045372052</v>
      </c>
      <c r="E8" s="3">
        <f t="shared" si="1"/>
        <v>74.16666666666667</v>
      </c>
      <c r="F8"/>
      <c r="G8"/>
      <c r="H8"/>
      <c r="I8" s="5" t="s">
        <v>1</v>
      </c>
      <c r="J8" s="2">
        <f>AVERAGE(C51:C56)</f>
        <v>88.66666666666667</v>
      </c>
      <c r="K8" s="2">
        <f>AVERAGE(C63:C68)</f>
        <v>166</v>
      </c>
      <c r="L8" s="42">
        <f t="shared" si="2"/>
        <v>0.8721804511278195</v>
      </c>
      <c r="M8" s="3">
        <f t="shared" si="3"/>
        <v>77.33333333333333</v>
      </c>
      <c r="N8" s="33" t="s">
        <v>22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2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26"/>
      <c r="BV8" s="26"/>
      <c r="BW8" s="37"/>
      <c r="BX8" s="26"/>
      <c r="BY8" s="10"/>
      <c r="BZ8" s="10"/>
      <c r="CA8" s="10"/>
      <c r="CB8" s="38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</row>
    <row r="9" spans="1:119" ht="12.75">
      <c r="A9" s="5" t="s">
        <v>2</v>
      </c>
      <c r="B9" s="2">
        <f>AVERAGE(D31:D42)</f>
        <v>198.41666666666666</v>
      </c>
      <c r="C9" s="2">
        <f>AVERAGE(D43:D62)</f>
        <v>270.55</v>
      </c>
      <c r="D9" s="42">
        <f t="shared" si="0"/>
        <v>0.363544729105418</v>
      </c>
      <c r="E9" s="3">
        <f t="shared" si="1"/>
        <v>72.13333333333335</v>
      </c>
      <c r="F9"/>
      <c r="G9"/>
      <c r="H9"/>
      <c r="I9" s="5" t="s">
        <v>2</v>
      </c>
      <c r="J9" s="2">
        <f>AVERAGE(D31:D36)</f>
        <v>174.5</v>
      </c>
      <c r="K9" s="2">
        <f>AVERAGE(D43:D48)</f>
        <v>261.3333333333333</v>
      </c>
      <c r="L9" s="42">
        <f t="shared" si="2"/>
        <v>0.4976122254059216</v>
      </c>
      <c r="M9" s="3">
        <f t="shared" si="3"/>
        <v>86.83333333333331</v>
      </c>
      <c r="N9" s="33" t="s">
        <v>19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27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26"/>
      <c r="BV9" s="26"/>
      <c r="BW9" s="37"/>
      <c r="BX9" s="26"/>
      <c r="BY9" s="10"/>
      <c r="BZ9" s="10"/>
      <c r="CA9" s="10"/>
      <c r="CB9" s="38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</row>
    <row r="10" spans="1:119" ht="12.75">
      <c r="A10" s="5" t="s">
        <v>3</v>
      </c>
      <c r="B10" s="2">
        <f>AVERAGE(E29:E40)</f>
        <v>264.4166666666667</v>
      </c>
      <c r="C10" s="2">
        <f>AVERAGE(E41:E52)</f>
        <v>274.6666666666667</v>
      </c>
      <c r="D10" s="42">
        <f t="shared" si="0"/>
        <v>0.03876457611093602</v>
      </c>
      <c r="E10" s="3">
        <f t="shared" si="1"/>
        <v>10.25</v>
      </c>
      <c r="F10"/>
      <c r="G10"/>
      <c r="H10"/>
      <c r="I10" s="5" t="s">
        <v>3</v>
      </c>
      <c r="J10" s="2">
        <f>AVERAGE(E29:E34)</f>
        <v>272.5</v>
      </c>
      <c r="K10" s="2">
        <f>AVERAGE(E41:E46)</f>
        <v>274.6666666666667</v>
      </c>
      <c r="L10" s="42">
        <f t="shared" si="2"/>
        <v>0.007951070336391506</v>
      </c>
      <c r="M10" s="3">
        <f t="shared" si="3"/>
        <v>2.1666666666666856</v>
      </c>
      <c r="N10" s="33" t="s">
        <v>20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</row>
    <row r="11" spans="1:119" ht="12.75">
      <c r="A11" s="5" t="s">
        <v>4</v>
      </c>
      <c r="B11" s="2">
        <f>AVERAGE(F44:F55)</f>
        <v>110.33333333333333</v>
      </c>
      <c r="C11" s="2">
        <f>AVERAGE(F56:F67)</f>
        <v>196.58333333333334</v>
      </c>
      <c r="D11" s="42">
        <f t="shared" si="0"/>
        <v>0.7817220543806648</v>
      </c>
      <c r="E11" s="3">
        <f t="shared" si="1"/>
        <v>86.25000000000001</v>
      </c>
      <c r="F11"/>
      <c r="G11"/>
      <c r="H11"/>
      <c r="I11" s="5" t="s">
        <v>4</v>
      </c>
      <c r="J11" s="2">
        <f>AVERAGE(F44:F49)</f>
        <v>87.83333333333333</v>
      </c>
      <c r="K11" s="2">
        <f>AVERAGE(F56:F61)</f>
        <v>172</v>
      </c>
      <c r="L11" s="42">
        <f t="shared" si="2"/>
        <v>0.9582542694497155</v>
      </c>
      <c r="M11" s="3">
        <f t="shared" si="3"/>
        <v>84.16666666666667</v>
      </c>
      <c r="N11" s="33" t="s">
        <v>21</v>
      </c>
      <c r="Q11" s="26"/>
      <c r="R11" s="26"/>
      <c r="S11" s="26"/>
      <c r="T11" s="26"/>
      <c r="U11" s="26"/>
      <c r="V11" s="26"/>
      <c r="W11" s="26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</row>
    <row r="12" spans="1:119" ht="12.75">
      <c r="A12" s="5" t="s">
        <v>5</v>
      </c>
      <c r="B12" s="2">
        <f>AVERAGE(G41:G52)</f>
        <v>235.5</v>
      </c>
      <c r="C12" s="2">
        <f>AVERAGE(G53:G64)</f>
        <v>314.25</v>
      </c>
      <c r="D12" s="42">
        <f t="shared" si="0"/>
        <v>0.3343949044585987</v>
      </c>
      <c r="E12" s="3">
        <f t="shared" si="1"/>
        <v>78.75</v>
      </c>
      <c r="F12"/>
      <c r="G12"/>
      <c r="H12"/>
      <c r="I12" s="5" t="s">
        <v>5</v>
      </c>
      <c r="J12" s="2">
        <f>AVERAGE(G41:G46)</f>
        <v>219.33333333333334</v>
      </c>
      <c r="K12" s="2">
        <f>AVERAGE(G53:G58)</f>
        <v>290.5</v>
      </c>
      <c r="L12" s="42">
        <f t="shared" si="2"/>
        <v>0.3244680851063829</v>
      </c>
      <c r="M12" s="3">
        <f t="shared" si="3"/>
        <v>71.16666666666666</v>
      </c>
      <c r="N12" s="33" t="s">
        <v>20</v>
      </c>
      <c r="Q12" s="26"/>
      <c r="R12" s="26"/>
      <c r="S12" s="26"/>
      <c r="T12" s="26"/>
      <c r="U12" s="26"/>
      <c r="V12" s="26"/>
      <c r="W12" s="26"/>
      <c r="X12" s="26"/>
      <c r="Y12" s="2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27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</row>
    <row r="13" spans="17:119" ht="12">
      <c r="Q13" s="26"/>
      <c r="R13" s="26"/>
      <c r="S13" s="26"/>
      <c r="T13" s="26"/>
      <c r="U13" s="26"/>
      <c r="V13" s="26"/>
      <c r="W13" s="26"/>
      <c r="X13" s="26"/>
      <c r="Y13" s="2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27"/>
      <c r="BR13" s="10"/>
      <c r="BS13" s="10"/>
      <c r="BT13" s="10"/>
      <c r="BU13" s="10"/>
      <c r="BV13" s="10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</row>
    <row r="14" spans="17:119" ht="12">
      <c r="Q14" s="26"/>
      <c r="R14" s="26"/>
      <c r="S14" s="26"/>
      <c r="T14" s="26"/>
      <c r="U14" s="26"/>
      <c r="V14" s="26"/>
      <c r="W14" s="26"/>
      <c r="X14" s="26"/>
      <c r="Y14" s="2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27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</row>
    <row r="15" spans="17:119" ht="12">
      <c r="Q15" s="26"/>
      <c r="R15" s="26"/>
      <c r="S15" s="26"/>
      <c r="T15" s="26"/>
      <c r="U15" s="26"/>
      <c r="V15" s="26"/>
      <c r="W15" s="26"/>
      <c r="X15" s="26"/>
      <c r="Y15" s="2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</row>
    <row r="16" spans="17:119" ht="12">
      <c r="Q16" s="26"/>
      <c r="R16" s="26"/>
      <c r="S16" s="26"/>
      <c r="T16" s="26"/>
      <c r="U16" s="26"/>
      <c r="V16" s="26"/>
      <c r="W16" s="26"/>
      <c r="X16" s="26"/>
      <c r="Y16" s="2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27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</row>
    <row r="17" spans="1:119" ht="24">
      <c r="A17" s="35" t="s">
        <v>25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13"/>
      <c r="I17" s="36" t="s">
        <v>24</v>
      </c>
      <c r="J17" s="9" t="s">
        <v>0</v>
      </c>
      <c r="K17" s="9" t="s">
        <v>1</v>
      </c>
      <c r="L17" s="9" t="s">
        <v>2</v>
      </c>
      <c r="M17" s="9" t="s">
        <v>3</v>
      </c>
      <c r="N17" s="9" t="s">
        <v>4</v>
      </c>
      <c r="O17" s="9" t="s">
        <v>5</v>
      </c>
      <c r="Q17" s="26"/>
      <c r="R17" s="26"/>
      <c r="S17" s="26"/>
      <c r="T17" s="26"/>
      <c r="U17" s="26"/>
      <c r="V17" s="26"/>
      <c r="W17" s="26"/>
      <c r="X17" s="26"/>
      <c r="Y17" s="2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27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</row>
    <row r="18" spans="1:119" ht="12.75">
      <c r="A18" s="12">
        <v>38231</v>
      </c>
      <c r="B18" s="14">
        <v>318</v>
      </c>
      <c r="C18" s="14">
        <v>81</v>
      </c>
      <c r="D18" s="14">
        <v>194</v>
      </c>
      <c r="E18" s="14">
        <v>225</v>
      </c>
      <c r="F18" s="14">
        <v>115</v>
      </c>
      <c r="G18" s="14">
        <v>185</v>
      </c>
      <c r="H18"/>
      <c r="I18" s="12">
        <v>38231</v>
      </c>
      <c r="J18" s="14"/>
      <c r="K18" s="14"/>
      <c r="L18" s="14"/>
      <c r="M18" s="14"/>
      <c r="N18" s="14"/>
      <c r="O18" s="1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</row>
    <row r="19" spans="1:119" ht="12.75">
      <c r="A19" s="12">
        <v>38261</v>
      </c>
      <c r="B19" s="14">
        <v>260</v>
      </c>
      <c r="C19" s="14">
        <v>72</v>
      </c>
      <c r="D19" s="14">
        <v>152</v>
      </c>
      <c r="E19" s="14">
        <v>236</v>
      </c>
      <c r="F19" s="14">
        <v>130</v>
      </c>
      <c r="G19" s="14">
        <v>194</v>
      </c>
      <c r="H19"/>
      <c r="I19" s="12">
        <v>38261</v>
      </c>
      <c r="J19" s="14"/>
      <c r="K19" s="14"/>
      <c r="L19" s="14"/>
      <c r="M19" s="14"/>
      <c r="N19" s="14"/>
      <c r="O19" s="1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</row>
    <row r="20" spans="1:119" ht="12.75">
      <c r="A20" s="12">
        <v>38292</v>
      </c>
      <c r="B20" s="14">
        <v>232</v>
      </c>
      <c r="C20" s="14">
        <v>60</v>
      </c>
      <c r="D20" s="14">
        <v>199</v>
      </c>
      <c r="E20" s="14">
        <v>205</v>
      </c>
      <c r="F20" s="14">
        <v>84</v>
      </c>
      <c r="G20" s="14">
        <v>183</v>
      </c>
      <c r="H20"/>
      <c r="I20" s="12">
        <v>38292</v>
      </c>
      <c r="J20" s="14">
        <f aca="true" t="shared" si="4" ref="J20:J36">AVERAGE(B18:B20)</f>
        <v>270</v>
      </c>
      <c r="K20" s="14">
        <f aca="true" t="shared" si="5" ref="K20:O35">AVERAGE(C18:C20)</f>
        <v>71</v>
      </c>
      <c r="L20" s="14">
        <f t="shared" si="5"/>
        <v>181.66666666666666</v>
      </c>
      <c r="M20" s="14">
        <f t="shared" si="5"/>
        <v>222</v>
      </c>
      <c r="N20" s="14">
        <f t="shared" si="5"/>
        <v>109.66666666666667</v>
      </c>
      <c r="O20" s="14">
        <f t="shared" si="5"/>
        <v>187.33333333333334</v>
      </c>
      <c r="Q20" s="26"/>
      <c r="R20" s="26"/>
      <c r="S20" s="26"/>
      <c r="T20" s="26"/>
      <c r="U20" s="41"/>
      <c r="V20" s="41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</row>
    <row r="21" spans="1:119" ht="12.75">
      <c r="A21" s="12">
        <v>38322</v>
      </c>
      <c r="B21" s="14">
        <v>275</v>
      </c>
      <c r="C21" s="14">
        <v>55</v>
      </c>
      <c r="D21" s="14">
        <v>162</v>
      </c>
      <c r="E21" s="14">
        <v>213</v>
      </c>
      <c r="F21" s="14">
        <v>116</v>
      </c>
      <c r="G21" s="14">
        <v>190</v>
      </c>
      <c r="H21"/>
      <c r="I21" s="12">
        <v>38322</v>
      </c>
      <c r="J21" s="14">
        <f t="shared" si="4"/>
        <v>255.66666666666666</v>
      </c>
      <c r="K21" s="14">
        <f t="shared" si="5"/>
        <v>62.333333333333336</v>
      </c>
      <c r="L21" s="14">
        <f t="shared" si="5"/>
        <v>171</v>
      </c>
      <c r="M21" s="14">
        <f t="shared" si="5"/>
        <v>218</v>
      </c>
      <c r="N21" s="14">
        <f t="shared" si="5"/>
        <v>110</v>
      </c>
      <c r="O21" s="14">
        <f t="shared" si="5"/>
        <v>189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</row>
    <row r="22" spans="1:119" ht="12.75">
      <c r="A22" s="12">
        <v>38353</v>
      </c>
      <c r="B22" s="14">
        <v>278</v>
      </c>
      <c r="C22" s="14">
        <v>55</v>
      </c>
      <c r="D22" s="14">
        <v>169</v>
      </c>
      <c r="E22" s="14">
        <v>225</v>
      </c>
      <c r="F22" s="14">
        <v>105</v>
      </c>
      <c r="G22" s="14">
        <v>203</v>
      </c>
      <c r="H22"/>
      <c r="I22" s="12">
        <v>38353</v>
      </c>
      <c r="J22" s="14">
        <f t="shared" si="4"/>
        <v>261.6666666666667</v>
      </c>
      <c r="K22" s="14">
        <f t="shared" si="5"/>
        <v>56.666666666666664</v>
      </c>
      <c r="L22" s="14">
        <f t="shared" si="5"/>
        <v>176.66666666666666</v>
      </c>
      <c r="M22" s="14">
        <f t="shared" si="5"/>
        <v>214.33333333333334</v>
      </c>
      <c r="N22" s="14">
        <f t="shared" si="5"/>
        <v>101.66666666666667</v>
      </c>
      <c r="O22" s="14">
        <f t="shared" si="5"/>
        <v>192</v>
      </c>
      <c r="Q22" s="26"/>
      <c r="R22" s="26"/>
      <c r="S22" s="26"/>
      <c r="T22" s="26"/>
      <c r="U22" s="39"/>
      <c r="V22" s="39"/>
      <c r="W22" s="40"/>
      <c r="X22" s="38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</row>
    <row r="23" spans="1:119" ht="12.75">
      <c r="A23" s="12">
        <v>38384</v>
      </c>
      <c r="B23" s="14">
        <v>219</v>
      </c>
      <c r="C23" s="14">
        <v>36</v>
      </c>
      <c r="D23" s="14">
        <v>153</v>
      </c>
      <c r="E23" s="14">
        <v>240</v>
      </c>
      <c r="F23" s="14">
        <v>83</v>
      </c>
      <c r="G23" s="14">
        <v>169</v>
      </c>
      <c r="H23"/>
      <c r="I23" s="12">
        <v>38384</v>
      </c>
      <c r="J23" s="14">
        <f t="shared" si="4"/>
        <v>257.3333333333333</v>
      </c>
      <c r="K23" s="14">
        <f t="shared" si="5"/>
        <v>48.666666666666664</v>
      </c>
      <c r="L23" s="14">
        <f t="shared" si="5"/>
        <v>161.33333333333334</v>
      </c>
      <c r="M23" s="14">
        <f t="shared" si="5"/>
        <v>226</v>
      </c>
      <c r="N23" s="14">
        <f t="shared" si="5"/>
        <v>101.33333333333333</v>
      </c>
      <c r="O23" s="14">
        <f t="shared" si="5"/>
        <v>187.33333333333334</v>
      </c>
      <c r="Q23" s="26"/>
      <c r="R23" s="26"/>
      <c r="S23" s="26"/>
      <c r="T23" s="26"/>
      <c r="U23" s="39"/>
      <c r="V23" s="39"/>
      <c r="W23" s="40"/>
      <c r="X23" s="38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</row>
    <row r="24" spans="1:119" ht="12.75">
      <c r="A24" s="12">
        <v>38412</v>
      </c>
      <c r="B24" s="14">
        <v>257</v>
      </c>
      <c r="C24" s="14">
        <v>56</v>
      </c>
      <c r="D24" s="14">
        <v>161</v>
      </c>
      <c r="E24" s="14">
        <v>222</v>
      </c>
      <c r="F24" s="14">
        <v>107</v>
      </c>
      <c r="G24" s="14">
        <v>184</v>
      </c>
      <c r="H24"/>
      <c r="I24" s="12">
        <v>38412</v>
      </c>
      <c r="J24" s="14">
        <f t="shared" si="4"/>
        <v>251.33333333333334</v>
      </c>
      <c r="K24" s="14">
        <f t="shared" si="5"/>
        <v>49</v>
      </c>
      <c r="L24" s="14">
        <f t="shared" si="5"/>
        <v>161</v>
      </c>
      <c r="M24" s="14">
        <f t="shared" si="5"/>
        <v>229</v>
      </c>
      <c r="N24" s="14">
        <f t="shared" si="5"/>
        <v>98.33333333333333</v>
      </c>
      <c r="O24" s="14">
        <f t="shared" si="5"/>
        <v>185.33333333333334</v>
      </c>
      <c r="Q24" s="26"/>
      <c r="R24" s="26"/>
      <c r="S24" s="26"/>
      <c r="T24" s="26"/>
      <c r="U24" s="39"/>
      <c r="V24" s="39"/>
      <c r="W24" s="40"/>
      <c r="X24" s="38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</row>
    <row r="25" spans="1:119" ht="12.75">
      <c r="A25" s="12">
        <v>38443</v>
      </c>
      <c r="B25" s="14">
        <v>334</v>
      </c>
      <c r="C25" s="14">
        <v>66</v>
      </c>
      <c r="D25" s="14">
        <v>174</v>
      </c>
      <c r="E25" s="14">
        <v>214</v>
      </c>
      <c r="F25" s="14">
        <v>121</v>
      </c>
      <c r="G25" s="14">
        <v>195</v>
      </c>
      <c r="H25"/>
      <c r="I25" s="12">
        <v>38443</v>
      </c>
      <c r="J25" s="14">
        <f t="shared" si="4"/>
        <v>270</v>
      </c>
      <c r="K25" s="14">
        <f t="shared" si="5"/>
        <v>52.666666666666664</v>
      </c>
      <c r="L25" s="14">
        <f t="shared" si="5"/>
        <v>162.66666666666666</v>
      </c>
      <c r="M25" s="14">
        <f t="shared" si="5"/>
        <v>225.33333333333334</v>
      </c>
      <c r="N25" s="14">
        <f t="shared" si="5"/>
        <v>103.66666666666667</v>
      </c>
      <c r="O25" s="14">
        <f t="shared" si="5"/>
        <v>182.66666666666666</v>
      </c>
      <c r="Q25" s="26"/>
      <c r="R25" s="26"/>
      <c r="S25" s="26"/>
      <c r="T25" s="26"/>
      <c r="U25" s="39"/>
      <c r="V25" s="39"/>
      <c r="W25" s="40"/>
      <c r="X25" s="38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</row>
    <row r="26" spans="1:119" ht="12.75">
      <c r="A26" s="12">
        <v>38473</v>
      </c>
      <c r="B26" s="14">
        <v>308</v>
      </c>
      <c r="C26" s="14">
        <v>75</v>
      </c>
      <c r="D26" s="14">
        <v>202</v>
      </c>
      <c r="E26" s="14">
        <v>265</v>
      </c>
      <c r="F26" s="14">
        <v>105</v>
      </c>
      <c r="G26" s="14">
        <v>200</v>
      </c>
      <c r="H26"/>
      <c r="I26" s="12">
        <v>38473</v>
      </c>
      <c r="J26" s="14">
        <f t="shared" si="4"/>
        <v>299.6666666666667</v>
      </c>
      <c r="K26" s="14">
        <f t="shared" si="5"/>
        <v>65.66666666666667</v>
      </c>
      <c r="L26" s="14">
        <f t="shared" si="5"/>
        <v>179</v>
      </c>
      <c r="M26" s="14">
        <f t="shared" si="5"/>
        <v>233.66666666666666</v>
      </c>
      <c r="N26" s="14">
        <f t="shared" si="5"/>
        <v>111</v>
      </c>
      <c r="O26" s="14">
        <f t="shared" si="5"/>
        <v>193</v>
      </c>
      <c r="Q26" s="26"/>
      <c r="R26" s="26"/>
      <c r="S26" s="26"/>
      <c r="T26" s="26"/>
      <c r="U26" s="39"/>
      <c r="V26" s="39"/>
      <c r="W26" s="40"/>
      <c r="X26" s="38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</row>
    <row r="27" spans="1:119" ht="12.75">
      <c r="A27" s="12">
        <v>38504</v>
      </c>
      <c r="B27" s="14">
        <v>276</v>
      </c>
      <c r="C27" s="14">
        <v>70</v>
      </c>
      <c r="D27" s="14">
        <v>198</v>
      </c>
      <c r="E27" s="14">
        <v>255</v>
      </c>
      <c r="F27" s="14">
        <v>157</v>
      </c>
      <c r="G27" s="14">
        <v>246</v>
      </c>
      <c r="H27"/>
      <c r="I27" s="12">
        <v>38504</v>
      </c>
      <c r="J27" s="14">
        <f t="shared" si="4"/>
        <v>306</v>
      </c>
      <c r="K27" s="14">
        <f t="shared" si="5"/>
        <v>70.33333333333333</v>
      </c>
      <c r="L27" s="14">
        <f t="shared" si="5"/>
        <v>191.33333333333334</v>
      </c>
      <c r="M27" s="14">
        <f t="shared" si="5"/>
        <v>244.66666666666666</v>
      </c>
      <c r="N27" s="14">
        <f t="shared" si="5"/>
        <v>127.66666666666667</v>
      </c>
      <c r="O27" s="14">
        <f t="shared" si="5"/>
        <v>213.66666666666666</v>
      </c>
      <c r="Q27" s="26"/>
      <c r="R27" s="26"/>
      <c r="S27" s="26"/>
      <c r="T27" s="26"/>
      <c r="U27" s="39"/>
      <c r="V27" s="39"/>
      <c r="W27" s="40"/>
      <c r="X27" s="38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</row>
    <row r="28" spans="1:119" ht="12.75">
      <c r="A28" s="12">
        <v>38534</v>
      </c>
      <c r="B28" s="14">
        <v>388</v>
      </c>
      <c r="C28" s="14">
        <v>94</v>
      </c>
      <c r="D28" s="14">
        <v>196</v>
      </c>
      <c r="E28" s="14">
        <v>306</v>
      </c>
      <c r="F28" s="14">
        <v>120</v>
      </c>
      <c r="G28" s="14">
        <v>258</v>
      </c>
      <c r="H28"/>
      <c r="I28" s="12">
        <v>38534</v>
      </c>
      <c r="J28" s="14">
        <f t="shared" si="4"/>
        <v>324</v>
      </c>
      <c r="K28" s="14">
        <f t="shared" si="5"/>
        <v>79.66666666666667</v>
      </c>
      <c r="L28" s="14">
        <f t="shared" si="5"/>
        <v>198.66666666666666</v>
      </c>
      <c r="M28" s="14">
        <f t="shared" si="5"/>
        <v>275.3333333333333</v>
      </c>
      <c r="N28" s="14">
        <f t="shared" si="5"/>
        <v>127.33333333333333</v>
      </c>
      <c r="O28" s="14">
        <f t="shared" si="5"/>
        <v>234.66666666666666</v>
      </c>
      <c r="Q28" s="26"/>
      <c r="R28" s="26"/>
      <c r="S28" s="26"/>
      <c r="T28" s="26"/>
      <c r="U28" s="37"/>
      <c r="V28" s="37"/>
      <c r="W28" s="26"/>
      <c r="X28" s="3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</row>
    <row r="29" spans="1:119" ht="12.75">
      <c r="A29" s="12">
        <v>38565</v>
      </c>
      <c r="B29" s="14">
        <v>313</v>
      </c>
      <c r="C29" s="14">
        <v>85</v>
      </c>
      <c r="D29" s="14">
        <v>183</v>
      </c>
      <c r="E29" s="14">
        <v>354</v>
      </c>
      <c r="F29" s="14">
        <v>155</v>
      </c>
      <c r="G29" s="14">
        <v>253</v>
      </c>
      <c r="H29"/>
      <c r="I29" s="12">
        <v>38565</v>
      </c>
      <c r="J29" s="14">
        <f t="shared" si="4"/>
        <v>325.6666666666667</v>
      </c>
      <c r="K29" s="14">
        <f t="shared" si="5"/>
        <v>83</v>
      </c>
      <c r="L29" s="14">
        <f t="shared" si="5"/>
        <v>192.33333333333334</v>
      </c>
      <c r="M29" s="14">
        <f t="shared" si="5"/>
        <v>305</v>
      </c>
      <c r="N29" s="14">
        <f t="shared" si="5"/>
        <v>144</v>
      </c>
      <c r="O29" s="14">
        <f t="shared" si="5"/>
        <v>252.33333333333334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26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</row>
    <row r="30" spans="1:119" ht="12.75">
      <c r="A30" s="12">
        <v>38596</v>
      </c>
      <c r="B30" s="15">
        <v>290</v>
      </c>
      <c r="C30" s="15">
        <v>59</v>
      </c>
      <c r="D30" s="15">
        <v>194</v>
      </c>
      <c r="E30" s="15">
        <v>227</v>
      </c>
      <c r="F30" s="15">
        <v>136</v>
      </c>
      <c r="G30" s="15">
        <v>223</v>
      </c>
      <c r="H30"/>
      <c r="I30" s="12">
        <v>38596</v>
      </c>
      <c r="J30" s="15">
        <f t="shared" si="4"/>
        <v>330.3333333333333</v>
      </c>
      <c r="K30" s="15">
        <f t="shared" si="5"/>
        <v>79.33333333333333</v>
      </c>
      <c r="L30" s="15">
        <f t="shared" si="5"/>
        <v>191</v>
      </c>
      <c r="M30" s="15">
        <f t="shared" si="5"/>
        <v>295.6666666666667</v>
      </c>
      <c r="N30" s="15">
        <f t="shared" si="5"/>
        <v>137</v>
      </c>
      <c r="O30" s="15">
        <f t="shared" si="5"/>
        <v>244.66666666666666</v>
      </c>
      <c r="Q30" s="26"/>
      <c r="R30" s="26"/>
      <c r="S30" s="26"/>
      <c r="T30" s="26"/>
      <c r="U30" s="26"/>
      <c r="V30" s="26"/>
      <c r="W30" s="40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26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</row>
    <row r="31" spans="1:119" ht="12.75">
      <c r="A31" s="12">
        <v>38626</v>
      </c>
      <c r="B31" s="15">
        <v>347</v>
      </c>
      <c r="C31" s="15">
        <v>68</v>
      </c>
      <c r="D31" s="15">
        <v>184</v>
      </c>
      <c r="E31" s="15">
        <v>291</v>
      </c>
      <c r="F31" s="15">
        <v>109</v>
      </c>
      <c r="G31" s="15">
        <v>225</v>
      </c>
      <c r="H31"/>
      <c r="I31" s="12">
        <v>38626</v>
      </c>
      <c r="J31" s="15">
        <f t="shared" si="4"/>
        <v>316.6666666666667</v>
      </c>
      <c r="K31" s="15">
        <f t="shared" si="5"/>
        <v>70.66666666666667</v>
      </c>
      <c r="L31" s="15">
        <f t="shared" si="5"/>
        <v>187</v>
      </c>
      <c r="M31" s="15">
        <f t="shared" si="5"/>
        <v>290.6666666666667</v>
      </c>
      <c r="N31" s="15">
        <f t="shared" si="5"/>
        <v>133.33333333333334</v>
      </c>
      <c r="O31" s="15">
        <f t="shared" si="5"/>
        <v>233.66666666666666</v>
      </c>
      <c r="Q31" s="26"/>
      <c r="R31" s="26"/>
      <c r="S31" s="26"/>
      <c r="T31" s="26"/>
      <c r="U31" s="26"/>
      <c r="V31" s="26"/>
      <c r="W31" s="40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26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</row>
    <row r="32" spans="1:119" ht="12.75">
      <c r="A32" s="12">
        <v>38657</v>
      </c>
      <c r="B32" s="15">
        <v>272</v>
      </c>
      <c r="C32" s="15">
        <v>78</v>
      </c>
      <c r="D32" s="15">
        <v>199</v>
      </c>
      <c r="E32" s="15">
        <v>280</v>
      </c>
      <c r="F32" s="15">
        <v>116</v>
      </c>
      <c r="G32" s="15">
        <v>178</v>
      </c>
      <c r="H32"/>
      <c r="I32" s="12">
        <v>38657</v>
      </c>
      <c r="J32" s="15">
        <f t="shared" si="4"/>
        <v>303</v>
      </c>
      <c r="K32" s="15">
        <f t="shared" si="5"/>
        <v>68.33333333333333</v>
      </c>
      <c r="L32" s="15">
        <f t="shared" si="5"/>
        <v>192.33333333333334</v>
      </c>
      <c r="M32" s="15">
        <f t="shared" si="5"/>
        <v>266</v>
      </c>
      <c r="N32" s="15">
        <f t="shared" si="5"/>
        <v>120.33333333333333</v>
      </c>
      <c r="O32" s="15">
        <f t="shared" si="5"/>
        <v>208.66666666666666</v>
      </c>
      <c r="Q32" s="26"/>
      <c r="R32" s="26"/>
      <c r="S32" s="26"/>
      <c r="T32" s="26"/>
      <c r="U32" s="26"/>
      <c r="V32" s="26"/>
      <c r="W32" s="4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26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</row>
    <row r="33" spans="1:119" ht="12.75">
      <c r="A33" s="12">
        <v>38687</v>
      </c>
      <c r="B33" s="15">
        <v>302</v>
      </c>
      <c r="C33" s="15">
        <v>86</v>
      </c>
      <c r="D33" s="15">
        <v>177</v>
      </c>
      <c r="E33" s="15">
        <v>230</v>
      </c>
      <c r="F33" s="15">
        <v>104</v>
      </c>
      <c r="G33" s="15">
        <v>216</v>
      </c>
      <c r="H33"/>
      <c r="I33" s="12">
        <v>38687</v>
      </c>
      <c r="J33" s="15">
        <f t="shared" si="4"/>
        <v>307</v>
      </c>
      <c r="K33" s="15">
        <f t="shared" si="5"/>
        <v>77.33333333333333</v>
      </c>
      <c r="L33" s="15">
        <f t="shared" si="5"/>
        <v>186.66666666666666</v>
      </c>
      <c r="M33" s="15">
        <f t="shared" si="5"/>
        <v>267</v>
      </c>
      <c r="N33" s="15">
        <f t="shared" si="5"/>
        <v>109.66666666666667</v>
      </c>
      <c r="O33" s="15">
        <f t="shared" si="5"/>
        <v>206.33333333333334</v>
      </c>
      <c r="Q33" s="26"/>
      <c r="R33" s="26"/>
      <c r="S33" s="26"/>
      <c r="T33" s="26"/>
      <c r="U33" s="26"/>
      <c r="V33" s="26"/>
      <c r="W33" s="40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26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</row>
    <row r="34" spans="1:119" ht="12.75">
      <c r="A34" s="12">
        <v>38718</v>
      </c>
      <c r="B34" s="15">
        <v>291</v>
      </c>
      <c r="C34" s="15">
        <v>88</v>
      </c>
      <c r="D34" s="15">
        <v>165</v>
      </c>
      <c r="E34" s="15">
        <v>253</v>
      </c>
      <c r="F34" s="15">
        <v>120</v>
      </c>
      <c r="G34" s="15">
        <v>179</v>
      </c>
      <c r="H34"/>
      <c r="I34" s="12">
        <v>38718</v>
      </c>
      <c r="J34" s="15">
        <f t="shared" si="4"/>
        <v>288.3333333333333</v>
      </c>
      <c r="K34" s="15">
        <f t="shared" si="5"/>
        <v>84</v>
      </c>
      <c r="L34" s="15">
        <f t="shared" si="5"/>
        <v>180.33333333333334</v>
      </c>
      <c r="M34" s="15">
        <f t="shared" si="5"/>
        <v>254.33333333333334</v>
      </c>
      <c r="N34" s="15">
        <f t="shared" si="5"/>
        <v>113.33333333333333</v>
      </c>
      <c r="O34" s="15">
        <f t="shared" si="5"/>
        <v>191</v>
      </c>
      <c r="Q34" s="26"/>
      <c r="R34" s="26"/>
      <c r="S34" s="26"/>
      <c r="T34" s="26"/>
      <c r="U34" s="26"/>
      <c r="V34" s="26"/>
      <c r="W34" s="40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26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</row>
    <row r="35" spans="1:119" ht="12.75">
      <c r="A35" s="12">
        <v>38749</v>
      </c>
      <c r="B35" s="15">
        <v>278</v>
      </c>
      <c r="C35" s="15">
        <v>71</v>
      </c>
      <c r="D35" s="15">
        <v>153</v>
      </c>
      <c r="E35" s="15">
        <v>238</v>
      </c>
      <c r="F35" s="15">
        <v>93</v>
      </c>
      <c r="G35" s="15">
        <v>177</v>
      </c>
      <c r="H35"/>
      <c r="I35" s="12">
        <v>38749</v>
      </c>
      <c r="J35" s="15">
        <f t="shared" si="4"/>
        <v>290.3333333333333</v>
      </c>
      <c r="K35" s="15">
        <f t="shared" si="5"/>
        <v>81.66666666666667</v>
      </c>
      <c r="L35" s="15">
        <f t="shared" si="5"/>
        <v>165</v>
      </c>
      <c r="M35" s="15">
        <f t="shared" si="5"/>
        <v>240.33333333333334</v>
      </c>
      <c r="N35" s="15">
        <f t="shared" si="5"/>
        <v>105.66666666666667</v>
      </c>
      <c r="O35" s="15">
        <f t="shared" si="5"/>
        <v>190.66666666666666</v>
      </c>
      <c r="Q35" s="26"/>
      <c r="R35" s="26"/>
      <c r="S35" s="26"/>
      <c r="T35" s="26"/>
      <c r="U35" s="26"/>
      <c r="V35" s="26"/>
      <c r="W35" s="40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</row>
    <row r="36" spans="1:119" ht="12.75">
      <c r="A36" s="12">
        <v>38777</v>
      </c>
      <c r="B36" s="15">
        <v>337</v>
      </c>
      <c r="C36" s="15">
        <v>101</v>
      </c>
      <c r="D36" s="15">
        <v>169</v>
      </c>
      <c r="E36" s="15">
        <v>242</v>
      </c>
      <c r="F36" s="15">
        <v>118</v>
      </c>
      <c r="G36" s="15">
        <v>170</v>
      </c>
      <c r="H36"/>
      <c r="I36" s="12">
        <v>38777</v>
      </c>
      <c r="J36" s="15">
        <f t="shared" si="4"/>
        <v>302</v>
      </c>
      <c r="K36" s="15">
        <f>AVERAGE(C34:C36)</f>
        <v>86.66666666666667</v>
      </c>
      <c r="L36" s="15">
        <f>AVERAGE(D34:D36)</f>
        <v>162.33333333333334</v>
      </c>
      <c r="M36" s="15">
        <f>AVERAGE(E34:E36)</f>
        <v>244.33333333333334</v>
      </c>
      <c r="N36" s="15">
        <f>AVERAGE(F34:F36)</f>
        <v>110.33333333333333</v>
      </c>
      <c r="O36" s="15">
        <f>AVERAGE(G34:G36)</f>
        <v>175.33333333333334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</row>
    <row r="37" spans="1:119" ht="12.75">
      <c r="A37" s="12">
        <v>38808</v>
      </c>
      <c r="B37" s="15">
        <v>298</v>
      </c>
      <c r="C37" s="15">
        <v>72</v>
      </c>
      <c r="D37" s="15">
        <v>200</v>
      </c>
      <c r="E37" s="15">
        <v>231</v>
      </c>
      <c r="F37" s="15">
        <v>99</v>
      </c>
      <c r="G37" s="15">
        <v>201</v>
      </c>
      <c r="H37"/>
      <c r="I37" s="12">
        <v>38808</v>
      </c>
      <c r="J37" s="15">
        <f aca="true" t="shared" si="6" ref="J37:O52">AVERAGE(B35:B37)</f>
        <v>304.3333333333333</v>
      </c>
      <c r="K37" s="15">
        <f t="shared" si="6"/>
        <v>81.33333333333333</v>
      </c>
      <c r="L37" s="15">
        <f t="shared" si="6"/>
        <v>174</v>
      </c>
      <c r="M37" s="15">
        <f t="shared" si="6"/>
        <v>237</v>
      </c>
      <c r="N37" s="15">
        <f t="shared" si="6"/>
        <v>103.33333333333333</v>
      </c>
      <c r="O37" s="15">
        <f t="shared" si="6"/>
        <v>182.66666666666666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</row>
    <row r="38" spans="1:119" ht="12.75">
      <c r="A38" s="12">
        <v>38838</v>
      </c>
      <c r="B38" s="15">
        <v>317</v>
      </c>
      <c r="C38" s="15">
        <v>93</v>
      </c>
      <c r="D38" s="15">
        <v>199</v>
      </c>
      <c r="E38" s="15">
        <v>300</v>
      </c>
      <c r="F38" s="15">
        <v>94</v>
      </c>
      <c r="G38" s="15">
        <v>234</v>
      </c>
      <c r="H38"/>
      <c r="I38" s="12">
        <v>38838</v>
      </c>
      <c r="J38" s="15">
        <f t="shared" si="6"/>
        <v>317.3333333333333</v>
      </c>
      <c r="K38" s="15">
        <f t="shared" si="6"/>
        <v>88.66666666666667</v>
      </c>
      <c r="L38" s="15">
        <f t="shared" si="6"/>
        <v>189.33333333333334</v>
      </c>
      <c r="M38" s="15">
        <f t="shared" si="6"/>
        <v>257.6666666666667</v>
      </c>
      <c r="N38" s="15">
        <f t="shared" si="6"/>
        <v>103.66666666666667</v>
      </c>
      <c r="O38" s="15">
        <f t="shared" si="6"/>
        <v>201.66666666666666</v>
      </c>
      <c r="Q38" s="26"/>
      <c r="R38" s="26"/>
      <c r="S38" s="26"/>
      <c r="T38" s="26"/>
      <c r="U38" s="10"/>
      <c r="V38" s="10"/>
      <c r="W38" s="40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</row>
    <row r="39" spans="1:119" ht="12.75">
      <c r="A39" s="12">
        <v>38869</v>
      </c>
      <c r="B39" s="15">
        <v>308</v>
      </c>
      <c r="C39" s="15">
        <v>103</v>
      </c>
      <c r="D39" s="15">
        <v>231</v>
      </c>
      <c r="E39" s="15">
        <v>246</v>
      </c>
      <c r="F39" s="15">
        <v>109</v>
      </c>
      <c r="G39" s="15">
        <v>236</v>
      </c>
      <c r="H39"/>
      <c r="I39" s="12">
        <v>38869</v>
      </c>
      <c r="J39" s="15">
        <f t="shared" si="6"/>
        <v>307.6666666666667</v>
      </c>
      <c r="K39" s="15">
        <f t="shared" si="6"/>
        <v>89.33333333333333</v>
      </c>
      <c r="L39" s="15">
        <f t="shared" si="6"/>
        <v>210</v>
      </c>
      <c r="M39" s="15">
        <f t="shared" si="6"/>
        <v>259</v>
      </c>
      <c r="N39" s="15">
        <f t="shared" si="6"/>
        <v>100.66666666666667</v>
      </c>
      <c r="O39" s="15">
        <f t="shared" si="6"/>
        <v>223.66666666666666</v>
      </c>
      <c r="Q39" s="26"/>
      <c r="R39" s="26"/>
      <c r="S39" s="26"/>
      <c r="T39" s="26"/>
      <c r="U39" s="10"/>
      <c r="V39" s="10"/>
      <c r="W39" s="40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</row>
    <row r="40" spans="1:119" ht="12.75">
      <c r="A40" s="12">
        <v>38899</v>
      </c>
      <c r="B40" s="15">
        <v>315</v>
      </c>
      <c r="C40" s="15">
        <v>91</v>
      </c>
      <c r="D40" s="15">
        <v>243</v>
      </c>
      <c r="E40" s="15">
        <v>281</v>
      </c>
      <c r="F40" s="15">
        <v>129</v>
      </c>
      <c r="G40" s="15">
        <v>269</v>
      </c>
      <c r="H40"/>
      <c r="I40" s="12">
        <v>38899</v>
      </c>
      <c r="J40" s="15">
        <f t="shared" si="6"/>
        <v>313.3333333333333</v>
      </c>
      <c r="K40" s="15">
        <f t="shared" si="6"/>
        <v>95.66666666666667</v>
      </c>
      <c r="L40" s="15">
        <f t="shared" si="6"/>
        <v>224.33333333333334</v>
      </c>
      <c r="M40" s="15">
        <f t="shared" si="6"/>
        <v>275.6666666666667</v>
      </c>
      <c r="N40" s="15">
        <f t="shared" si="6"/>
        <v>110.66666666666667</v>
      </c>
      <c r="O40" s="15">
        <f t="shared" si="6"/>
        <v>246.33333333333334</v>
      </c>
      <c r="Q40" s="26"/>
      <c r="R40" s="26"/>
      <c r="S40" s="26"/>
      <c r="T40" s="26"/>
      <c r="U40" s="10"/>
      <c r="V40" s="10"/>
      <c r="W40" s="40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</row>
    <row r="41" spans="1:119" ht="12.75">
      <c r="A41" s="12">
        <v>38930</v>
      </c>
      <c r="B41" s="15">
        <v>398</v>
      </c>
      <c r="C41" s="15">
        <v>119</v>
      </c>
      <c r="D41" s="15">
        <v>217</v>
      </c>
      <c r="E41" s="25">
        <v>351</v>
      </c>
      <c r="F41" s="15">
        <v>123</v>
      </c>
      <c r="G41" s="15">
        <v>265</v>
      </c>
      <c r="H41"/>
      <c r="I41" s="12">
        <v>38930</v>
      </c>
      <c r="J41" s="15">
        <f t="shared" si="6"/>
        <v>340.3333333333333</v>
      </c>
      <c r="K41" s="15">
        <f t="shared" si="6"/>
        <v>104.33333333333333</v>
      </c>
      <c r="L41" s="15">
        <f t="shared" si="6"/>
        <v>230.33333333333334</v>
      </c>
      <c r="M41" s="25">
        <f t="shared" si="6"/>
        <v>292.6666666666667</v>
      </c>
      <c r="N41" s="15">
        <f t="shared" si="6"/>
        <v>120.33333333333333</v>
      </c>
      <c r="O41" s="15">
        <f t="shared" si="6"/>
        <v>256.6666666666667</v>
      </c>
      <c r="Q41" s="26"/>
      <c r="R41" s="26"/>
      <c r="S41" s="26"/>
      <c r="T41" s="26"/>
      <c r="U41" s="10"/>
      <c r="V41" s="10"/>
      <c r="W41" s="40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</row>
    <row r="42" spans="1:119" ht="12.75">
      <c r="A42" s="12">
        <v>38961</v>
      </c>
      <c r="B42" s="15">
        <v>303</v>
      </c>
      <c r="C42" s="15">
        <v>88</v>
      </c>
      <c r="D42" s="15">
        <v>244</v>
      </c>
      <c r="E42" s="15">
        <v>268</v>
      </c>
      <c r="F42" s="15">
        <v>102</v>
      </c>
      <c r="G42" s="15">
        <v>246</v>
      </c>
      <c r="H42"/>
      <c r="I42" s="12">
        <v>38961</v>
      </c>
      <c r="J42" s="15">
        <f t="shared" si="6"/>
        <v>338.6666666666667</v>
      </c>
      <c r="K42" s="15">
        <f t="shared" si="6"/>
        <v>99.33333333333333</v>
      </c>
      <c r="L42" s="15">
        <f t="shared" si="6"/>
        <v>234.66666666666666</v>
      </c>
      <c r="M42" s="15">
        <f t="shared" si="6"/>
        <v>300</v>
      </c>
      <c r="N42" s="15">
        <f t="shared" si="6"/>
        <v>118</v>
      </c>
      <c r="O42" s="15">
        <f t="shared" si="6"/>
        <v>260</v>
      </c>
      <c r="Q42" s="26"/>
      <c r="R42" s="26"/>
      <c r="S42" s="26"/>
      <c r="T42" s="26"/>
      <c r="U42" s="10"/>
      <c r="V42" s="10"/>
      <c r="W42" s="40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</row>
    <row r="43" spans="1:119" ht="12.75">
      <c r="A43" s="12">
        <v>38991</v>
      </c>
      <c r="B43" s="15">
        <v>358</v>
      </c>
      <c r="C43" s="15">
        <v>73</v>
      </c>
      <c r="D43" s="16">
        <v>307</v>
      </c>
      <c r="E43" s="15">
        <v>294</v>
      </c>
      <c r="F43" s="15">
        <v>107</v>
      </c>
      <c r="G43" s="15">
        <v>199</v>
      </c>
      <c r="H43"/>
      <c r="I43" s="12">
        <v>38991</v>
      </c>
      <c r="J43" s="15">
        <f t="shared" si="6"/>
        <v>353</v>
      </c>
      <c r="K43" s="15">
        <f t="shared" si="6"/>
        <v>93.33333333333333</v>
      </c>
      <c r="L43" s="16">
        <f t="shared" si="6"/>
        <v>256</v>
      </c>
      <c r="M43" s="15">
        <f t="shared" si="6"/>
        <v>304.3333333333333</v>
      </c>
      <c r="N43" s="15">
        <f t="shared" si="6"/>
        <v>110.66666666666667</v>
      </c>
      <c r="O43" s="15">
        <f t="shared" si="6"/>
        <v>236.66666666666666</v>
      </c>
      <c r="Q43" s="26"/>
      <c r="R43" s="26"/>
      <c r="S43" s="26"/>
      <c r="T43" s="26"/>
      <c r="U43" s="10"/>
      <c r="V43" s="10"/>
      <c r="W43" s="40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</row>
    <row r="44" spans="1:119" ht="12.75">
      <c r="A44" s="12">
        <v>39022</v>
      </c>
      <c r="B44" s="15">
        <v>284</v>
      </c>
      <c r="C44" s="15">
        <v>64</v>
      </c>
      <c r="D44" s="15">
        <v>253</v>
      </c>
      <c r="E44" s="15">
        <v>207</v>
      </c>
      <c r="F44" s="15">
        <v>95</v>
      </c>
      <c r="G44" s="15">
        <v>201</v>
      </c>
      <c r="H44"/>
      <c r="I44" s="12">
        <v>39022</v>
      </c>
      <c r="J44" s="15">
        <f t="shared" si="6"/>
        <v>315</v>
      </c>
      <c r="K44" s="15">
        <f t="shared" si="6"/>
        <v>75</v>
      </c>
      <c r="L44" s="15">
        <f t="shared" si="6"/>
        <v>268</v>
      </c>
      <c r="M44" s="15">
        <f t="shared" si="6"/>
        <v>256.3333333333333</v>
      </c>
      <c r="N44" s="15">
        <f t="shared" si="6"/>
        <v>101.33333333333333</v>
      </c>
      <c r="O44" s="15">
        <f t="shared" si="6"/>
        <v>215.33333333333334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</row>
    <row r="45" spans="1:119" ht="12.75">
      <c r="A45" s="12">
        <v>39052</v>
      </c>
      <c r="B45" s="15">
        <v>346</v>
      </c>
      <c r="C45" s="15">
        <v>76</v>
      </c>
      <c r="D45" s="15">
        <v>274</v>
      </c>
      <c r="E45" s="15">
        <v>263</v>
      </c>
      <c r="F45" s="15">
        <v>93</v>
      </c>
      <c r="G45" s="15">
        <v>216</v>
      </c>
      <c r="H45"/>
      <c r="I45" s="12">
        <v>39052</v>
      </c>
      <c r="J45" s="15">
        <f t="shared" si="6"/>
        <v>329.3333333333333</v>
      </c>
      <c r="K45" s="15">
        <f t="shared" si="6"/>
        <v>71</v>
      </c>
      <c r="L45" s="15">
        <f t="shared" si="6"/>
        <v>278</v>
      </c>
      <c r="M45" s="15">
        <f t="shared" si="6"/>
        <v>254.66666666666666</v>
      </c>
      <c r="N45" s="15">
        <f t="shared" si="6"/>
        <v>98.33333333333333</v>
      </c>
      <c r="O45" s="15">
        <f t="shared" si="6"/>
        <v>205.33333333333334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</row>
    <row r="46" spans="1:119" ht="12.75">
      <c r="A46" s="12">
        <v>39083</v>
      </c>
      <c r="B46" s="15">
        <v>313</v>
      </c>
      <c r="C46" s="15">
        <v>77</v>
      </c>
      <c r="D46" s="15">
        <v>243</v>
      </c>
      <c r="E46" s="15">
        <v>265</v>
      </c>
      <c r="F46" s="15">
        <v>69</v>
      </c>
      <c r="G46" s="15">
        <v>189</v>
      </c>
      <c r="H46"/>
      <c r="I46" s="12">
        <v>39083</v>
      </c>
      <c r="J46" s="15">
        <f t="shared" si="6"/>
        <v>314.3333333333333</v>
      </c>
      <c r="K46" s="15">
        <f t="shared" si="6"/>
        <v>72.33333333333333</v>
      </c>
      <c r="L46" s="15">
        <f t="shared" si="6"/>
        <v>256.6666666666667</v>
      </c>
      <c r="M46" s="15">
        <f t="shared" si="6"/>
        <v>245</v>
      </c>
      <c r="N46" s="15">
        <f t="shared" si="6"/>
        <v>85.66666666666667</v>
      </c>
      <c r="O46" s="15">
        <f t="shared" si="6"/>
        <v>202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</row>
    <row r="47" spans="1:119" ht="12.75">
      <c r="A47" s="12">
        <v>39114</v>
      </c>
      <c r="B47" s="15">
        <v>261</v>
      </c>
      <c r="C47" s="15">
        <v>79</v>
      </c>
      <c r="D47" s="15">
        <v>252</v>
      </c>
      <c r="E47" s="15">
        <v>213</v>
      </c>
      <c r="F47" s="15">
        <v>100</v>
      </c>
      <c r="G47" s="15">
        <v>194</v>
      </c>
      <c r="H47"/>
      <c r="I47" s="12">
        <v>39114</v>
      </c>
      <c r="J47" s="15">
        <f t="shared" si="6"/>
        <v>306.6666666666667</v>
      </c>
      <c r="K47" s="15">
        <f t="shared" si="6"/>
        <v>77.33333333333333</v>
      </c>
      <c r="L47" s="15">
        <f t="shared" si="6"/>
        <v>256.3333333333333</v>
      </c>
      <c r="M47" s="15">
        <f t="shared" si="6"/>
        <v>247</v>
      </c>
      <c r="N47" s="15">
        <f t="shared" si="6"/>
        <v>87.33333333333333</v>
      </c>
      <c r="O47" s="15">
        <f t="shared" si="6"/>
        <v>199.66666666666666</v>
      </c>
      <c r="Q47" s="26"/>
      <c r="R47" s="26"/>
      <c r="S47" s="26"/>
      <c r="T47" s="26"/>
      <c r="U47" s="26"/>
      <c r="V47" s="37"/>
      <c r="W47" s="40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</row>
    <row r="48" spans="1:119" ht="12.75">
      <c r="A48" s="12">
        <v>39142</v>
      </c>
      <c r="B48" s="15">
        <v>294</v>
      </c>
      <c r="C48" s="15">
        <v>54</v>
      </c>
      <c r="D48" s="15">
        <v>239</v>
      </c>
      <c r="E48" s="15">
        <v>244</v>
      </c>
      <c r="F48" s="15">
        <v>99</v>
      </c>
      <c r="G48" s="15">
        <v>204</v>
      </c>
      <c r="H48"/>
      <c r="I48" s="12">
        <v>39142</v>
      </c>
      <c r="J48" s="15">
        <f t="shared" si="6"/>
        <v>289.3333333333333</v>
      </c>
      <c r="K48" s="15">
        <f t="shared" si="6"/>
        <v>70</v>
      </c>
      <c r="L48" s="15">
        <f t="shared" si="6"/>
        <v>244.66666666666666</v>
      </c>
      <c r="M48" s="15">
        <f t="shared" si="6"/>
        <v>240.66666666666666</v>
      </c>
      <c r="N48" s="15">
        <f t="shared" si="6"/>
        <v>89.33333333333333</v>
      </c>
      <c r="O48" s="15">
        <f t="shared" si="6"/>
        <v>195.66666666666666</v>
      </c>
      <c r="Q48" s="26"/>
      <c r="R48" s="26"/>
      <c r="S48" s="26"/>
      <c r="T48" s="26"/>
      <c r="U48" s="26"/>
      <c r="V48" s="37"/>
      <c r="W48" s="40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</row>
    <row r="49" spans="1:119" ht="12.75">
      <c r="A49" s="12">
        <v>39173</v>
      </c>
      <c r="B49" s="15">
        <v>276</v>
      </c>
      <c r="C49" s="15">
        <v>45</v>
      </c>
      <c r="D49" s="15">
        <v>215</v>
      </c>
      <c r="E49" s="15">
        <v>222</v>
      </c>
      <c r="F49" s="15">
        <v>71</v>
      </c>
      <c r="G49" s="15">
        <v>214</v>
      </c>
      <c r="H49"/>
      <c r="I49" s="12">
        <v>39173</v>
      </c>
      <c r="J49" s="15">
        <f t="shared" si="6"/>
        <v>277</v>
      </c>
      <c r="K49" s="15">
        <f t="shared" si="6"/>
        <v>59.333333333333336</v>
      </c>
      <c r="L49" s="15">
        <f t="shared" si="6"/>
        <v>235.33333333333334</v>
      </c>
      <c r="M49" s="15">
        <f t="shared" si="6"/>
        <v>226.33333333333334</v>
      </c>
      <c r="N49" s="15">
        <f t="shared" si="6"/>
        <v>90</v>
      </c>
      <c r="O49" s="15">
        <f t="shared" si="6"/>
        <v>204</v>
      </c>
      <c r="Q49" s="26"/>
      <c r="R49" s="26"/>
      <c r="S49" s="26"/>
      <c r="T49" s="26"/>
      <c r="U49" s="26"/>
      <c r="V49" s="37"/>
      <c r="W49" s="40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</row>
    <row r="50" spans="1:119" ht="12.75">
      <c r="A50" s="12">
        <v>39203</v>
      </c>
      <c r="B50" s="16">
        <v>320</v>
      </c>
      <c r="C50" s="15">
        <v>101</v>
      </c>
      <c r="D50" s="15">
        <v>235</v>
      </c>
      <c r="E50" s="15">
        <v>307</v>
      </c>
      <c r="F50" s="15">
        <v>116</v>
      </c>
      <c r="G50" s="15">
        <v>263</v>
      </c>
      <c r="H50"/>
      <c r="I50" s="12">
        <v>39203</v>
      </c>
      <c r="J50" s="16">
        <f t="shared" si="6"/>
        <v>296.6666666666667</v>
      </c>
      <c r="K50" s="15">
        <f t="shared" si="6"/>
        <v>66.66666666666667</v>
      </c>
      <c r="L50" s="15">
        <f t="shared" si="6"/>
        <v>229.66666666666666</v>
      </c>
      <c r="M50" s="15">
        <f t="shared" si="6"/>
        <v>257.6666666666667</v>
      </c>
      <c r="N50" s="15">
        <f t="shared" si="6"/>
        <v>95.33333333333333</v>
      </c>
      <c r="O50" s="15">
        <f t="shared" si="6"/>
        <v>227</v>
      </c>
      <c r="Q50" s="26"/>
      <c r="R50" s="26"/>
      <c r="S50" s="26"/>
      <c r="T50" s="26"/>
      <c r="U50" s="26"/>
      <c r="V50" s="37"/>
      <c r="W50" s="40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</row>
    <row r="51" spans="1:119" ht="12.75">
      <c r="A51" s="12">
        <v>39234</v>
      </c>
      <c r="B51" s="15">
        <v>378</v>
      </c>
      <c r="C51" s="15">
        <v>98</v>
      </c>
      <c r="D51" s="15">
        <v>279</v>
      </c>
      <c r="E51" s="15">
        <v>342</v>
      </c>
      <c r="F51" s="15">
        <v>152</v>
      </c>
      <c r="G51" s="15">
        <v>301</v>
      </c>
      <c r="H51"/>
      <c r="I51" s="12">
        <v>39234</v>
      </c>
      <c r="J51" s="15">
        <f t="shared" si="6"/>
        <v>324.6666666666667</v>
      </c>
      <c r="K51" s="15">
        <f t="shared" si="6"/>
        <v>81.33333333333333</v>
      </c>
      <c r="L51" s="15">
        <f t="shared" si="6"/>
        <v>243</v>
      </c>
      <c r="M51" s="15">
        <f t="shared" si="6"/>
        <v>290.3333333333333</v>
      </c>
      <c r="N51" s="15">
        <f t="shared" si="6"/>
        <v>113</v>
      </c>
      <c r="O51" s="15">
        <f t="shared" si="6"/>
        <v>259.3333333333333</v>
      </c>
      <c r="Q51" s="26"/>
      <c r="R51" s="26"/>
      <c r="S51" s="26"/>
      <c r="T51" s="26"/>
      <c r="U51" s="26"/>
      <c r="V51" s="37"/>
      <c r="W51" s="40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</row>
    <row r="52" spans="1:119" ht="12.75">
      <c r="A52" s="12">
        <v>39264</v>
      </c>
      <c r="B52" s="15">
        <v>429</v>
      </c>
      <c r="C52" s="15">
        <v>84</v>
      </c>
      <c r="D52" s="15">
        <v>313</v>
      </c>
      <c r="E52" s="15">
        <v>320</v>
      </c>
      <c r="F52" s="15">
        <v>132</v>
      </c>
      <c r="G52" s="15">
        <v>334</v>
      </c>
      <c r="H52"/>
      <c r="I52" s="12">
        <v>39264</v>
      </c>
      <c r="J52" s="15">
        <f t="shared" si="6"/>
        <v>375.6666666666667</v>
      </c>
      <c r="K52" s="15">
        <f t="shared" si="6"/>
        <v>94.33333333333333</v>
      </c>
      <c r="L52" s="15">
        <f t="shared" si="6"/>
        <v>275.6666666666667</v>
      </c>
      <c r="M52" s="15">
        <f t="shared" si="6"/>
        <v>323</v>
      </c>
      <c r="N52" s="15">
        <f t="shared" si="6"/>
        <v>133.33333333333334</v>
      </c>
      <c r="O52" s="15">
        <f t="shared" si="6"/>
        <v>299.3333333333333</v>
      </c>
      <c r="Q52" s="26"/>
      <c r="R52" s="26"/>
      <c r="S52" s="26"/>
      <c r="T52" s="26"/>
      <c r="U52" s="26"/>
      <c r="V52" s="37"/>
      <c r="W52" s="40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</row>
    <row r="53" spans="1:119" ht="12.75">
      <c r="A53" s="12">
        <v>39295</v>
      </c>
      <c r="B53" s="15">
        <v>428</v>
      </c>
      <c r="C53" s="15">
        <v>94</v>
      </c>
      <c r="D53" s="15">
        <v>328</v>
      </c>
      <c r="E53" s="15">
        <v>326</v>
      </c>
      <c r="F53" s="15">
        <v>129</v>
      </c>
      <c r="G53" s="16">
        <v>288</v>
      </c>
      <c r="H53"/>
      <c r="I53" s="12">
        <v>39295</v>
      </c>
      <c r="J53" s="15">
        <f aca="true" t="shared" si="7" ref="J53:O68">AVERAGE(B51:B53)</f>
        <v>411.6666666666667</v>
      </c>
      <c r="K53" s="15">
        <f t="shared" si="7"/>
        <v>92</v>
      </c>
      <c r="L53" s="15">
        <f t="shared" si="7"/>
        <v>306.6666666666667</v>
      </c>
      <c r="M53" s="15">
        <f t="shared" si="7"/>
        <v>329.3333333333333</v>
      </c>
      <c r="N53" s="15">
        <f t="shared" si="7"/>
        <v>137.66666666666666</v>
      </c>
      <c r="O53" s="16">
        <f t="shared" si="7"/>
        <v>307.6666666666667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</row>
    <row r="54" spans="1:119" ht="12.75">
      <c r="A54" s="12">
        <v>39326</v>
      </c>
      <c r="B54" s="15">
        <v>384</v>
      </c>
      <c r="C54" s="15">
        <v>85</v>
      </c>
      <c r="D54" s="15">
        <v>323</v>
      </c>
      <c r="E54" s="15">
        <v>257</v>
      </c>
      <c r="F54" s="15">
        <v>160</v>
      </c>
      <c r="G54" s="15">
        <v>316</v>
      </c>
      <c r="H54"/>
      <c r="I54" s="12">
        <v>39326</v>
      </c>
      <c r="J54" s="15">
        <f t="shared" si="7"/>
        <v>413.6666666666667</v>
      </c>
      <c r="K54" s="15">
        <f t="shared" si="7"/>
        <v>87.66666666666667</v>
      </c>
      <c r="L54" s="15">
        <f t="shared" si="7"/>
        <v>321.3333333333333</v>
      </c>
      <c r="M54" s="15">
        <f t="shared" si="7"/>
        <v>301</v>
      </c>
      <c r="N54" s="15">
        <f t="shared" si="7"/>
        <v>140.33333333333334</v>
      </c>
      <c r="O54" s="15">
        <f t="shared" si="7"/>
        <v>312.6666666666667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</row>
    <row r="55" spans="1:119" ht="12.75">
      <c r="A55" s="12">
        <v>39356</v>
      </c>
      <c r="B55" s="15">
        <v>332</v>
      </c>
      <c r="C55" s="15">
        <v>84</v>
      </c>
      <c r="D55" s="15">
        <v>290</v>
      </c>
      <c r="E55" s="15">
        <v>290</v>
      </c>
      <c r="F55" s="15">
        <v>108</v>
      </c>
      <c r="G55" s="15">
        <v>303</v>
      </c>
      <c r="H55"/>
      <c r="I55" s="12">
        <v>39356</v>
      </c>
      <c r="J55" s="15">
        <f t="shared" si="7"/>
        <v>381.3333333333333</v>
      </c>
      <c r="K55" s="15">
        <f t="shared" si="7"/>
        <v>87.66666666666667</v>
      </c>
      <c r="L55" s="15">
        <f t="shared" si="7"/>
        <v>313.6666666666667</v>
      </c>
      <c r="M55" s="15">
        <f t="shared" si="7"/>
        <v>291</v>
      </c>
      <c r="N55" s="15">
        <f t="shared" si="7"/>
        <v>132.33333333333334</v>
      </c>
      <c r="O55" s="15">
        <f t="shared" si="7"/>
        <v>302.3333333333333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</row>
    <row r="56" spans="1:119" ht="12.75">
      <c r="A56" s="12">
        <v>39387</v>
      </c>
      <c r="B56" s="15">
        <v>334</v>
      </c>
      <c r="C56" s="15">
        <v>87</v>
      </c>
      <c r="D56" s="15">
        <v>239</v>
      </c>
      <c r="E56" s="15">
        <v>237</v>
      </c>
      <c r="F56" s="16">
        <v>115</v>
      </c>
      <c r="G56" s="15">
        <v>266</v>
      </c>
      <c r="H56"/>
      <c r="I56" s="12">
        <v>39387</v>
      </c>
      <c r="J56" s="15">
        <f t="shared" si="7"/>
        <v>350</v>
      </c>
      <c r="K56" s="15">
        <f t="shared" si="7"/>
        <v>85.33333333333333</v>
      </c>
      <c r="L56" s="15">
        <f t="shared" si="7"/>
        <v>284</v>
      </c>
      <c r="M56" s="15">
        <f t="shared" si="7"/>
        <v>261.3333333333333</v>
      </c>
      <c r="N56" s="16">
        <f t="shared" si="7"/>
        <v>127.66666666666667</v>
      </c>
      <c r="O56" s="15">
        <f t="shared" si="7"/>
        <v>295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</row>
    <row r="57" spans="1:119" ht="12.75">
      <c r="A57" s="12">
        <v>39417</v>
      </c>
      <c r="B57" s="15">
        <v>379</v>
      </c>
      <c r="C57" s="15">
        <v>90</v>
      </c>
      <c r="D57" s="15">
        <v>297</v>
      </c>
      <c r="E57" s="15">
        <v>247</v>
      </c>
      <c r="F57" s="15">
        <v>193</v>
      </c>
      <c r="G57" s="15">
        <v>305</v>
      </c>
      <c r="H57"/>
      <c r="I57" s="12">
        <v>39417</v>
      </c>
      <c r="J57" s="15">
        <f t="shared" si="7"/>
        <v>348.3333333333333</v>
      </c>
      <c r="K57" s="15">
        <f t="shared" si="7"/>
        <v>87</v>
      </c>
      <c r="L57" s="15">
        <f t="shared" si="7"/>
        <v>275.3333333333333</v>
      </c>
      <c r="M57" s="15">
        <f t="shared" si="7"/>
        <v>258</v>
      </c>
      <c r="N57" s="15">
        <f t="shared" si="7"/>
        <v>138.66666666666666</v>
      </c>
      <c r="O57" s="15">
        <f t="shared" si="7"/>
        <v>291.3333333333333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</row>
    <row r="58" spans="1:119" ht="12.75">
      <c r="A58" s="12">
        <v>39448</v>
      </c>
      <c r="B58" s="15">
        <v>354</v>
      </c>
      <c r="C58" s="15">
        <v>98</v>
      </c>
      <c r="D58" s="15">
        <v>267</v>
      </c>
      <c r="E58" s="15">
        <v>258</v>
      </c>
      <c r="F58" s="15">
        <v>232</v>
      </c>
      <c r="G58" s="15">
        <v>265</v>
      </c>
      <c r="H58"/>
      <c r="I58" s="12">
        <v>39448</v>
      </c>
      <c r="J58" s="15">
        <f t="shared" si="7"/>
        <v>355.6666666666667</v>
      </c>
      <c r="K58" s="15">
        <f t="shared" si="7"/>
        <v>91.66666666666667</v>
      </c>
      <c r="L58" s="15">
        <f t="shared" si="7"/>
        <v>267.6666666666667</v>
      </c>
      <c r="M58" s="15">
        <f t="shared" si="7"/>
        <v>247.33333333333334</v>
      </c>
      <c r="N58" s="15">
        <f t="shared" si="7"/>
        <v>180</v>
      </c>
      <c r="O58" s="15">
        <f t="shared" si="7"/>
        <v>278.6666666666667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</row>
    <row r="59" spans="1:119" ht="12.75">
      <c r="A59" s="12">
        <v>39479</v>
      </c>
      <c r="B59" s="15">
        <v>363</v>
      </c>
      <c r="C59" s="15">
        <v>69</v>
      </c>
      <c r="D59" s="15">
        <v>251</v>
      </c>
      <c r="E59" s="15">
        <v>254</v>
      </c>
      <c r="F59" s="15">
        <v>177</v>
      </c>
      <c r="G59" s="15">
        <v>262</v>
      </c>
      <c r="H59"/>
      <c r="I59" s="12">
        <v>39479</v>
      </c>
      <c r="J59" s="15">
        <f t="shared" si="7"/>
        <v>365.3333333333333</v>
      </c>
      <c r="K59" s="15">
        <f t="shared" si="7"/>
        <v>85.66666666666667</v>
      </c>
      <c r="L59" s="15">
        <f t="shared" si="7"/>
        <v>271.6666666666667</v>
      </c>
      <c r="M59" s="15">
        <f t="shared" si="7"/>
        <v>253</v>
      </c>
      <c r="N59" s="15">
        <f t="shared" si="7"/>
        <v>200.66666666666666</v>
      </c>
      <c r="O59" s="15">
        <f t="shared" si="7"/>
        <v>277.3333333333333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</row>
    <row r="60" spans="1:119" ht="12.75">
      <c r="A60" s="18">
        <v>39508</v>
      </c>
      <c r="B60" s="19">
        <v>376</v>
      </c>
      <c r="C60" s="19">
        <v>89</v>
      </c>
      <c r="D60" s="19">
        <v>215</v>
      </c>
      <c r="E60" s="19">
        <v>245</v>
      </c>
      <c r="F60" s="19">
        <v>159</v>
      </c>
      <c r="G60" s="19">
        <v>286</v>
      </c>
      <c r="H60" s="20"/>
      <c r="I60" s="18">
        <v>39508</v>
      </c>
      <c r="J60" s="19">
        <f t="shared" si="7"/>
        <v>364.3333333333333</v>
      </c>
      <c r="K60" s="19">
        <f t="shared" si="7"/>
        <v>85.33333333333333</v>
      </c>
      <c r="L60" s="19">
        <f t="shared" si="7"/>
        <v>244.33333333333334</v>
      </c>
      <c r="M60" s="19">
        <f t="shared" si="7"/>
        <v>252.33333333333334</v>
      </c>
      <c r="N60" s="19">
        <f t="shared" si="7"/>
        <v>189.33333333333334</v>
      </c>
      <c r="O60" s="19">
        <f t="shared" si="7"/>
        <v>271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</row>
    <row r="61" spans="1:119" ht="12.75">
      <c r="A61" s="12">
        <v>39539</v>
      </c>
      <c r="B61" s="15">
        <v>364</v>
      </c>
      <c r="C61" s="15">
        <v>106</v>
      </c>
      <c r="D61" s="15">
        <v>270</v>
      </c>
      <c r="E61" s="15">
        <v>309</v>
      </c>
      <c r="F61" s="15">
        <v>156</v>
      </c>
      <c r="G61" s="15">
        <v>280</v>
      </c>
      <c r="H61"/>
      <c r="I61" s="12">
        <v>39539</v>
      </c>
      <c r="J61" s="15">
        <f t="shared" si="7"/>
        <v>367.6666666666667</v>
      </c>
      <c r="K61" s="15">
        <f t="shared" si="7"/>
        <v>88</v>
      </c>
      <c r="L61" s="15">
        <f t="shared" si="7"/>
        <v>245.33333333333334</v>
      </c>
      <c r="M61" s="15">
        <f t="shared" si="7"/>
        <v>269.3333333333333</v>
      </c>
      <c r="N61" s="15">
        <f t="shared" si="7"/>
        <v>164</v>
      </c>
      <c r="O61" s="15">
        <f t="shared" si="7"/>
        <v>276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</row>
    <row r="62" spans="1:119" ht="12.75">
      <c r="A62" s="32">
        <v>39569</v>
      </c>
      <c r="B62" s="15">
        <v>404</v>
      </c>
      <c r="C62" s="15">
        <v>118</v>
      </c>
      <c r="D62" s="15">
        <v>321</v>
      </c>
      <c r="E62" s="15">
        <v>306</v>
      </c>
      <c r="F62" s="15">
        <v>192</v>
      </c>
      <c r="G62" s="15">
        <v>339</v>
      </c>
      <c r="H62"/>
      <c r="I62" s="12">
        <v>39569</v>
      </c>
      <c r="J62" s="15">
        <f t="shared" si="7"/>
        <v>381.3333333333333</v>
      </c>
      <c r="K62" s="15">
        <f t="shared" si="7"/>
        <v>104.33333333333333</v>
      </c>
      <c r="L62" s="15">
        <f t="shared" si="7"/>
        <v>268.6666666666667</v>
      </c>
      <c r="M62" s="15">
        <f t="shared" si="7"/>
        <v>286.6666666666667</v>
      </c>
      <c r="N62" s="15">
        <f t="shared" si="7"/>
        <v>169</v>
      </c>
      <c r="O62" s="15">
        <f t="shared" si="7"/>
        <v>301.6666666666667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</row>
    <row r="63" spans="1:119" ht="12.75">
      <c r="A63" s="21">
        <v>39600</v>
      </c>
      <c r="B63" s="22">
        <v>428</v>
      </c>
      <c r="C63" s="23">
        <v>132</v>
      </c>
      <c r="D63" s="22">
        <v>328</v>
      </c>
      <c r="E63" s="22">
        <v>300</v>
      </c>
      <c r="F63" s="22">
        <v>186</v>
      </c>
      <c r="G63" s="22">
        <v>377</v>
      </c>
      <c r="H63" s="24"/>
      <c r="I63" s="21">
        <v>39600</v>
      </c>
      <c r="J63" s="22">
        <f t="shared" si="7"/>
        <v>398.6666666666667</v>
      </c>
      <c r="K63" s="23">
        <f t="shared" si="7"/>
        <v>118.66666666666667</v>
      </c>
      <c r="L63" s="22">
        <f t="shared" si="7"/>
        <v>306.3333333333333</v>
      </c>
      <c r="M63" s="22">
        <f t="shared" si="7"/>
        <v>305</v>
      </c>
      <c r="N63" s="22">
        <f t="shared" si="7"/>
        <v>178</v>
      </c>
      <c r="O63" s="22">
        <f t="shared" si="7"/>
        <v>332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</row>
    <row r="64" spans="1:119" ht="12.75">
      <c r="A64" s="12">
        <v>39630</v>
      </c>
      <c r="B64" s="15">
        <v>529</v>
      </c>
      <c r="C64" s="15">
        <v>180</v>
      </c>
      <c r="D64" s="15">
        <v>380</v>
      </c>
      <c r="E64" s="15">
        <v>357</v>
      </c>
      <c r="F64" s="15">
        <v>274</v>
      </c>
      <c r="G64" s="15">
        <v>484</v>
      </c>
      <c r="H64"/>
      <c r="I64" s="12">
        <v>39630</v>
      </c>
      <c r="J64" s="15">
        <f t="shared" si="7"/>
        <v>453.6666666666667</v>
      </c>
      <c r="K64" s="15">
        <f t="shared" si="7"/>
        <v>143.33333333333334</v>
      </c>
      <c r="L64" s="15">
        <f t="shared" si="7"/>
        <v>343</v>
      </c>
      <c r="M64" s="15">
        <f t="shared" si="7"/>
        <v>321</v>
      </c>
      <c r="N64" s="15">
        <f t="shared" si="7"/>
        <v>217.33333333333334</v>
      </c>
      <c r="O64" s="15">
        <f t="shared" si="7"/>
        <v>400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</row>
    <row r="65" spans="1:119" ht="12.75">
      <c r="A65" s="12">
        <v>39661</v>
      </c>
      <c r="B65" s="15">
        <v>467</v>
      </c>
      <c r="C65" s="15">
        <v>177</v>
      </c>
      <c r="D65" s="15">
        <v>287</v>
      </c>
      <c r="E65" s="15">
        <v>349</v>
      </c>
      <c r="F65" s="15">
        <v>257</v>
      </c>
      <c r="G65" s="15">
        <v>402</v>
      </c>
      <c r="H65"/>
      <c r="I65" s="12">
        <v>39661</v>
      </c>
      <c r="J65" s="15">
        <f t="shared" si="7"/>
        <v>474.6666666666667</v>
      </c>
      <c r="K65" s="15">
        <f t="shared" si="7"/>
        <v>163</v>
      </c>
      <c r="L65" s="15">
        <f t="shared" si="7"/>
        <v>331.6666666666667</v>
      </c>
      <c r="M65" s="15">
        <f t="shared" si="7"/>
        <v>335.3333333333333</v>
      </c>
      <c r="N65" s="15">
        <f t="shared" si="7"/>
        <v>239</v>
      </c>
      <c r="O65" s="15">
        <f t="shared" si="7"/>
        <v>421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</row>
    <row r="66" spans="1:119" ht="12.75">
      <c r="A66" s="12">
        <v>39692</v>
      </c>
      <c r="B66" s="15">
        <v>441</v>
      </c>
      <c r="C66" s="15">
        <v>163</v>
      </c>
      <c r="D66" s="15">
        <v>266</v>
      </c>
      <c r="E66" s="17">
        <v>394</v>
      </c>
      <c r="F66" s="17">
        <v>197</v>
      </c>
      <c r="G66" s="17">
        <v>370</v>
      </c>
      <c r="H66"/>
      <c r="I66" s="12">
        <v>39692</v>
      </c>
      <c r="J66" s="15">
        <f t="shared" si="7"/>
        <v>479</v>
      </c>
      <c r="K66" s="15">
        <f t="shared" si="7"/>
        <v>173.33333333333334</v>
      </c>
      <c r="L66" s="15">
        <f t="shared" si="7"/>
        <v>311</v>
      </c>
      <c r="M66" s="17">
        <f t="shared" si="7"/>
        <v>366.6666666666667</v>
      </c>
      <c r="N66" s="17">
        <f t="shared" si="7"/>
        <v>242.66666666666666</v>
      </c>
      <c r="O66" s="17">
        <f t="shared" si="7"/>
        <v>418.6666666666667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</row>
    <row r="67" spans="1:119" ht="12.75">
      <c r="A67" s="12">
        <v>39722</v>
      </c>
      <c r="B67" s="15">
        <v>429</v>
      </c>
      <c r="C67" s="15">
        <v>174</v>
      </c>
      <c r="D67" s="15">
        <v>318</v>
      </c>
      <c r="E67" s="17">
        <v>327</v>
      </c>
      <c r="F67" s="17">
        <v>221</v>
      </c>
      <c r="G67" s="17">
        <v>438</v>
      </c>
      <c r="H67"/>
      <c r="I67" s="12">
        <v>39722</v>
      </c>
      <c r="J67" s="15">
        <f t="shared" si="7"/>
        <v>445.6666666666667</v>
      </c>
      <c r="K67" s="15">
        <f t="shared" si="7"/>
        <v>171.33333333333334</v>
      </c>
      <c r="L67" s="15">
        <f t="shared" si="7"/>
        <v>290.3333333333333</v>
      </c>
      <c r="M67" s="17">
        <f t="shared" si="7"/>
        <v>356.6666666666667</v>
      </c>
      <c r="N67" s="17">
        <f t="shared" si="7"/>
        <v>225</v>
      </c>
      <c r="O67" s="17">
        <f t="shared" si="7"/>
        <v>403.3333333333333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</row>
    <row r="68" spans="1:119" ht="12.75">
      <c r="A68" s="12">
        <v>39753</v>
      </c>
      <c r="B68" s="15">
        <v>469</v>
      </c>
      <c r="C68" s="15">
        <v>170</v>
      </c>
      <c r="D68" s="15">
        <v>253</v>
      </c>
      <c r="E68" s="17">
        <v>272</v>
      </c>
      <c r="F68" s="17">
        <v>197</v>
      </c>
      <c r="G68" s="17">
        <v>403</v>
      </c>
      <c r="H68"/>
      <c r="I68" s="12">
        <v>39753</v>
      </c>
      <c r="J68" s="15">
        <f t="shared" si="7"/>
        <v>446.3333333333333</v>
      </c>
      <c r="K68" s="15">
        <f t="shared" si="7"/>
        <v>169</v>
      </c>
      <c r="L68" s="15">
        <f t="shared" si="7"/>
        <v>279</v>
      </c>
      <c r="M68" s="17">
        <f t="shared" si="7"/>
        <v>331</v>
      </c>
      <c r="N68" s="17">
        <f t="shared" si="7"/>
        <v>205</v>
      </c>
      <c r="O68" s="17">
        <f t="shared" si="7"/>
        <v>403.6666666666667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</row>
    <row r="69" spans="17:119" ht="12"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</row>
    <row r="70" spans="17:119" ht="12"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</row>
    <row r="71" spans="17:119" ht="12"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</row>
    <row r="72" spans="17:119" ht="12"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</row>
    <row r="73" spans="17:119" ht="12"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</row>
    <row r="74" spans="17:119" ht="12"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</row>
    <row r="75" spans="17:119" ht="12"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</row>
    <row r="76" spans="17:119" ht="12"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</row>
    <row r="77" spans="17:119" ht="12"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</row>
    <row r="78" spans="17:119" ht="12"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</row>
    <row r="79" spans="17:119" ht="12"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</row>
    <row r="80" spans="17:119" ht="12"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</row>
    <row r="81" spans="17:119" ht="12"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</row>
    <row r="82" spans="17:119" ht="12"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</row>
    <row r="83" spans="17:119" ht="12"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</row>
    <row r="84" spans="17:119" ht="12"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</row>
    <row r="85" spans="17:119" ht="12"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</row>
    <row r="86" spans="17:119" ht="12"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</row>
    <row r="87" spans="17:119" ht="12"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</row>
    <row r="88" spans="17:119" ht="12"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</row>
    <row r="89" spans="17:119" ht="12"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</row>
    <row r="90" spans="17:119" ht="12"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</row>
    <row r="91" spans="17:119" ht="12"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</row>
    <row r="92" spans="17:119" ht="12"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</row>
    <row r="93" spans="17:119" ht="12"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</row>
    <row r="94" spans="17:119" ht="12"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</row>
    <row r="95" spans="17:119" ht="12"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</row>
    <row r="96" spans="17:119" ht="12"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</row>
    <row r="97" spans="17:119" ht="12"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</row>
    <row r="98" spans="17:119" ht="12"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</row>
    <row r="99" spans="17:119" ht="12"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</row>
    <row r="100" spans="17:119" ht="12"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</row>
    <row r="101" spans="17:119" ht="12"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</row>
    <row r="102" spans="17:119" ht="12"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</row>
    <row r="103" spans="36:72" ht="12"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36:72" ht="12"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36:72" ht="12"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36:72" ht="12"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36:72" ht="12"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36:72" ht="12"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36:72" ht="12"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36:72" ht="12"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36:72" ht="12"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36:72" ht="12"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36:72" ht="12"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36:72" ht="12"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72" spans="28:31" ht="12">
      <c r="AB172" s="1" t="s">
        <v>8</v>
      </c>
      <c r="AE172" s="1" t="s">
        <v>13</v>
      </c>
    </row>
    <row r="173" spans="28:34" ht="12">
      <c r="AB173" s="1" t="s">
        <v>9</v>
      </c>
      <c r="AC173" s="1" t="s">
        <v>10</v>
      </c>
      <c r="AD173" s="1" t="s">
        <v>11</v>
      </c>
      <c r="AE173" s="1" t="s">
        <v>9</v>
      </c>
      <c r="AF173" s="1" t="s">
        <v>10</v>
      </c>
      <c r="AG173" s="1" t="s">
        <v>11</v>
      </c>
      <c r="AH173" s="1" t="s">
        <v>12</v>
      </c>
    </row>
    <row r="174" ht="12">
      <c r="AA174" s="5" t="s">
        <v>0</v>
      </c>
    </row>
    <row r="175" ht="12">
      <c r="AA175" s="5" t="s">
        <v>1</v>
      </c>
    </row>
    <row r="176" ht="12">
      <c r="AA176" s="5" t="s">
        <v>2</v>
      </c>
    </row>
    <row r="177" ht="12">
      <c r="AA177" s="5" t="s">
        <v>3</v>
      </c>
    </row>
    <row r="178" ht="12">
      <c r="AA178" s="5" t="s">
        <v>4</v>
      </c>
    </row>
    <row r="179" ht="12">
      <c r="AA179" s="5" t="s">
        <v>5</v>
      </c>
    </row>
  </sheetData>
  <printOptions/>
  <pageMargins left="0.75" right="0.75" top="1" bottom="1" header="0.5" footer="0.5"/>
  <pageSetup horizontalDpi="300" verticalDpi="300" orientation="portrait" scale="78" r:id="rId2"/>
  <rowBreaks count="2" manualBreakCount="2">
    <brk id="67" min="24" max="41" man="1"/>
    <brk id="116" min="24" max="4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6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1.7109375" style="11" customWidth="1"/>
    <col min="2" max="2" width="10.7109375" style="0" customWidth="1"/>
    <col min="3" max="3" width="10.421875" style="0" customWidth="1"/>
    <col min="4" max="4" width="8.140625" style="0" customWidth="1"/>
    <col min="5" max="5" width="9.00390625" style="0" customWidth="1"/>
    <col min="7" max="7" width="8.140625" style="0" customWidth="1"/>
    <col min="8" max="8" width="3.140625" style="0" customWidth="1"/>
    <col min="9" max="9" width="11.421875" style="0" customWidth="1"/>
    <col min="10" max="10" width="10.8515625" style="0" customWidth="1"/>
    <col min="11" max="11" width="9.8515625" style="0" customWidth="1"/>
    <col min="15" max="15" width="8.00390625" style="0" customWidth="1"/>
    <col min="19" max="19" width="10.140625" style="0" customWidth="1"/>
    <col min="20" max="20" width="9.421875" style="0" customWidth="1"/>
    <col min="21" max="21" width="16.00390625" style="0" customWidth="1"/>
    <col min="22" max="22" width="6.8515625" style="0" bestFit="1" customWidth="1"/>
    <col min="23" max="23" width="6.57421875" style="0" bestFit="1" customWidth="1"/>
    <col min="24" max="25" width="6.8515625" style="0" bestFit="1" customWidth="1"/>
    <col min="26" max="26" width="6.57421875" style="0" bestFit="1" customWidth="1"/>
    <col min="27" max="27" width="6.7109375" style="0" bestFit="1" customWidth="1"/>
    <col min="28" max="28" width="6.8515625" style="0" bestFit="1" customWidth="1"/>
    <col min="29" max="29" width="6.57421875" style="0" bestFit="1" customWidth="1"/>
    <col min="30" max="30" width="7.00390625" style="0" bestFit="1" customWidth="1"/>
    <col min="31" max="31" width="6.57421875" style="0" bestFit="1" customWidth="1"/>
    <col min="32" max="32" width="6.140625" style="0" bestFit="1" customWidth="1"/>
    <col min="33" max="34" width="6.8515625" style="0" bestFit="1" customWidth="1"/>
    <col min="35" max="35" width="6.57421875" style="0" bestFit="1" customWidth="1"/>
    <col min="36" max="37" width="6.8515625" style="0" bestFit="1" customWidth="1"/>
    <col min="38" max="38" width="6.57421875" style="0" bestFit="1" customWidth="1"/>
    <col min="39" max="39" width="6.7109375" style="0" bestFit="1" customWidth="1"/>
    <col min="40" max="40" width="6.8515625" style="0" bestFit="1" customWidth="1"/>
    <col min="41" max="41" width="6.57421875" style="0" bestFit="1" customWidth="1"/>
    <col min="42" max="42" width="7.00390625" style="0" bestFit="1" customWidth="1"/>
    <col min="43" max="43" width="6.57421875" style="0" bestFit="1" customWidth="1"/>
    <col min="44" max="44" width="6.140625" style="0" bestFit="1" customWidth="1"/>
    <col min="45" max="46" width="6.8515625" style="0" bestFit="1" customWidth="1"/>
    <col min="47" max="47" width="6.57421875" style="0" bestFit="1" customWidth="1"/>
    <col min="48" max="49" width="6.8515625" style="0" bestFit="1" customWidth="1"/>
    <col min="50" max="50" width="6.57421875" style="0" bestFit="1" customWidth="1"/>
    <col min="51" max="51" width="6.7109375" style="0" bestFit="1" customWidth="1"/>
    <col min="52" max="52" width="6.8515625" style="0" bestFit="1" customWidth="1"/>
    <col min="53" max="53" width="6.57421875" style="0" bestFit="1" customWidth="1"/>
    <col min="54" max="54" width="7.00390625" style="0" bestFit="1" customWidth="1"/>
    <col min="55" max="55" width="6.57421875" style="0" bestFit="1" customWidth="1"/>
    <col min="56" max="56" width="6.140625" style="0" bestFit="1" customWidth="1"/>
    <col min="57" max="58" width="6.8515625" style="0" bestFit="1" customWidth="1"/>
    <col min="59" max="59" width="6.57421875" style="0" bestFit="1" customWidth="1"/>
    <col min="60" max="61" width="6.8515625" style="0" bestFit="1" customWidth="1"/>
    <col min="62" max="62" width="6.57421875" style="0" bestFit="1" customWidth="1"/>
    <col min="63" max="63" width="6.7109375" style="0" bestFit="1" customWidth="1"/>
    <col min="64" max="64" width="6.8515625" style="0" bestFit="1" customWidth="1"/>
    <col min="65" max="65" width="6.57421875" style="0" bestFit="1" customWidth="1"/>
    <col min="66" max="66" width="7.00390625" style="0" bestFit="1" customWidth="1"/>
    <col min="67" max="67" width="6.57421875" style="0" bestFit="1" customWidth="1"/>
    <col min="68" max="68" width="6.140625" style="0" bestFit="1" customWidth="1"/>
    <col min="69" max="69" width="6.8515625" style="0" bestFit="1" customWidth="1"/>
    <col min="70" max="70" width="6.7109375" style="0" bestFit="1" customWidth="1"/>
    <col min="71" max="71" width="6.140625" style="0" bestFit="1" customWidth="1"/>
    <col min="72" max="72" width="6.57421875" style="0" bestFit="1" customWidth="1"/>
  </cols>
  <sheetData>
    <row r="1" ht="14.25" customHeight="1"/>
    <row r="2" spans="1:15" ht="20.25" customHeight="1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</row>
    <row r="5" spans="1:13" ht="12.75">
      <c r="A5" s="34" t="s">
        <v>16</v>
      </c>
      <c r="B5" s="4" t="s">
        <v>6</v>
      </c>
      <c r="C5" s="4" t="s">
        <v>7</v>
      </c>
      <c r="D5" s="5" t="s">
        <v>26</v>
      </c>
      <c r="E5" s="7" t="s">
        <v>27</v>
      </c>
      <c r="I5" s="8" t="s">
        <v>17</v>
      </c>
      <c r="J5" s="4" t="s">
        <v>6</v>
      </c>
      <c r="K5" s="4" t="s">
        <v>7</v>
      </c>
      <c r="L5" s="5" t="s">
        <v>26</v>
      </c>
      <c r="M5" s="7" t="s">
        <v>27</v>
      </c>
    </row>
    <row r="6" spans="2:4" ht="12.75">
      <c r="B6" s="1"/>
      <c r="C6" s="1"/>
      <c r="D6" s="1"/>
    </row>
    <row r="7" spans="1:14" ht="12.75">
      <c r="A7" s="5" t="s">
        <v>0</v>
      </c>
      <c r="B7" s="2">
        <f>AVERAGE(B38:B49)</f>
        <v>404.5833333333333</v>
      </c>
      <c r="C7" s="2">
        <f>AVERAGE(B50:B61)</f>
        <v>311.75</v>
      </c>
      <c r="D7" s="42">
        <f aca="true" t="shared" si="0" ref="D7:D12">(C7-B7)/B7</f>
        <v>-0.22945417095777546</v>
      </c>
      <c r="E7" s="3">
        <f aca="true" t="shared" si="1" ref="E7:E12">C7-B7</f>
        <v>-92.83333333333331</v>
      </c>
      <c r="I7" s="5" t="s">
        <v>0</v>
      </c>
      <c r="J7" s="2">
        <f>AVERAGE(B38:B43)</f>
        <v>607.6666666666666</v>
      </c>
      <c r="K7" s="2">
        <f>AVERAGE(B50:B55)</f>
        <v>387.5</v>
      </c>
      <c r="L7" s="42">
        <f aca="true" t="shared" si="2" ref="L7:L12">(K7-J7)/J7</f>
        <v>-0.3623148656061437</v>
      </c>
      <c r="M7" s="3">
        <f aca="true" t="shared" si="3" ref="M7:M12">K7-J7</f>
        <v>-220.16666666666663</v>
      </c>
      <c r="N7" s="33" t="s">
        <v>18</v>
      </c>
    </row>
    <row r="8" spans="1:14" ht="12.75">
      <c r="A8" s="5" t="s">
        <v>1</v>
      </c>
      <c r="B8" s="2">
        <f>AVERAGE(C51:C62)</f>
        <v>52.25</v>
      </c>
      <c r="C8" s="2">
        <f>AVERAGE(C63:C68)</f>
        <v>118.5</v>
      </c>
      <c r="D8" s="42">
        <f t="shared" si="0"/>
        <v>1.2679425837320575</v>
      </c>
      <c r="E8" s="3">
        <f t="shared" si="1"/>
        <v>66.25</v>
      </c>
      <c r="I8" s="5" t="s">
        <v>1</v>
      </c>
      <c r="J8" s="2">
        <f>AVERAGE(C51:C56)</f>
        <v>64</v>
      </c>
      <c r="K8" s="2">
        <f>AVERAGE(C63:C68)</f>
        <v>118.5</v>
      </c>
      <c r="L8" s="42">
        <f t="shared" si="2"/>
        <v>0.8515625</v>
      </c>
      <c r="M8" s="3">
        <f t="shared" si="3"/>
        <v>54.5</v>
      </c>
      <c r="N8" s="33" t="s">
        <v>22</v>
      </c>
    </row>
    <row r="9" spans="1:14" ht="12.75">
      <c r="A9" s="5" t="s">
        <v>2</v>
      </c>
      <c r="B9" s="2">
        <f>AVERAGE(D31:D42)</f>
        <v>382.0833333333333</v>
      </c>
      <c r="C9" s="2">
        <f>AVERAGE(D43:D62)</f>
        <v>254.4</v>
      </c>
      <c r="D9" s="42">
        <f t="shared" si="0"/>
        <v>-0.3341766630316248</v>
      </c>
      <c r="E9" s="3">
        <f t="shared" si="1"/>
        <v>-127.68333333333331</v>
      </c>
      <c r="I9" s="5" t="s">
        <v>2</v>
      </c>
      <c r="J9" s="2">
        <f>AVERAGE(D31:D36)</f>
        <v>220.5</v>
      </c>
      <c r="K9" s="2">
        <f>AVERAGE(D43:D48)</f>
        <v>171</v>
      </c>
      <c r="L9" s="42">
        <f t="shared" si="2"/>
        <v>-0.22448979591836735</v>
      </c>
      <c r="M9" s="3">
        <f t="shared" si="3"/>
        <v>-49.5</v>
      </c>
      <c r="N9" s="33" t="s">
        <v>19</v>
      </c>
    </row>
    <row r="10" spans="1:14" ht="12.75">
      <c r="A10" s="5" t="s">
        <v>3</v>
      </c>
      <c r="B10" s="2">
        <f>AVERAGE(E29:E40)</f>
        <v>555.5833333333334</v>
      </c>
      <c r="C10" s="2">
        <f>AVERAGE(E41:E52)</f>
        <v>472</v>
      </c>
      <c r="D10" s="42">
        <f t="shared" si="0"/>
        <v>-0.15044247787610626</v>
      </c>
      <c r="E10" s="3">
        <f t="shared" si="1"/>
        <v>-83.58333333333337</v>
      </c>
      <c r="I10" s="5" t="s">
        <v>3</v>
      </c>
      <c r="J10" s="2">
        <f>AVERAGE(E29:E34)</f>
        <v>568.6666666666666</v>
      </c>
      <c r="K10" s="2">
        <f>AVERAGE(E41:E46)</f>
        <v>533.5</v>
      </c>
      <c r="L10" s="42">
        <f t="shared" si="2"/>
        <v>-0.061840562719812364</v>
      </c>
      <c r="M10" s="3">
        <f t="shared" si="3"/>
        <v>-35.16666666666663</v>
      </c>
      <c r="N10" s="33" t="s">
        <v>20</v>
      </c>
    </row>
    <row r="11" spans="1:14" ht="12.75">
      <c r="A11" s="5" t="s">
        <v>4</v>
      </c>
      <c r="B11" s="2">
        <f>AVERAGE(F44:F55)</f>
        <v>36.75</v>
      </c>
      <c r="C11" s="2">
        <f>AVERAGE(F56:F67)</f>
        <v>28.416666666666668</v>
      </c>
      <c r="D11" s="42">
        <f t="shared" si="0"/>
        <v>-0.22675736961451243</v>
      </c>
      <c r="E11" s="3">
        <f t="shared" si="1"/>
        <v>-8.333333333333332</v>
      </c>
      <c r="I11" s="5" t="s">
        <v>4</v>
      </c>
      <c r="J11" s="2">
        <f>AVERAGE(F44:F49)</f>
        <v>28.666666666666668</v>
      </c>
      <c r="K11" s="2">
        <f>AVERAGE(F56:F61)</f>
        <v>16.5</v>
      </c>
      <c r="L11" s="42">
        <f t="shared" si="2"/>
        <v>-0.4244186046511628</v>
      </c>
      <c r="M11" s="3">
        <f t="shared" si="3"/>
        <v>-12.166666666666668</v>
      </c>
      <c r="N11" s="33" t="s">
        <v>21</v>
      </c>
    </row>
    <row r="12" spans="1:14" ht="12.75">
      <c r="A12" s="5" t="s">
        <v>5</v>
      </c>
      <c r="B12" s="2">
        <f>AVERAGE(G41:G52)</f>
        <v>163</v>
      </c>
      <c r="C12" s="2">
        <f>AVERAGE(G53:G64)</f>
        <v>157.83333333333334</v>
      </c>
      <c r="D12" s="42">
        <f t="shared" si="0"/>
        <v>-0.03169734151329238</v>
      </c>
      <c r="E12" s="3">
        <f t="shared" si="1"/>
        <v>-5.166666666666657</v>
      </c>
      <c r="I12" s="5" t="s">
        <v>5</v>
      </c>
      <c r="J12" s="2">
        <f>AVERAGE(G41:G46)</f>
        <v>166.16666666666666</v>
      </c>
      <c r="K12" s="2">
        <f>AVERAGE(G53:G58)</f>
        <v>141.5</v>
      </c>
      <c r="L12" s="42">
        <f t="shared" si="2"/>
        <v>-0.14844533600802404</v>
      </c>
      <c r="M12" s="3">
        <f t="shared" si="3"/>
        <v>-24.666666666666657</v>
      </c>
      <c r="N12" s="33" t="s">
        <v>20</v>
      </c>
    </row>
    <row r="15" spans="19:21" ht="12.75">
      <c r="S15" s="1"/>
      <c r="T15" s="1"/>
      <c r="U15" s="1"/>
    </row>
    <row r="16" spans="19:21" ht="12.75">
      <c r="S16" s="1"/>
      <c r="T16" s="1"/>
      <c r="U16" s="1"/>
    </row>
    <row r="17" spans="1:84" ht="24">
      <c r="A17" s="35" t="s">
        <v>25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13"/>
      <c r="I17" s="36" t="s">
        <v>24</v>
      </c>
      <c r="J17" s="9" t="s">
        <v>0</v>
      </c>
      <c r="K17" s="9" t="s">
        <v>1</v>
      </c>
      <c r="L17" s="9" t="s">
        <v>2</v>
      </c>
      <c r="M17" s="9" t="s">
        <v>3</v>
      </c>
      <c r="N17" s="9" t="s">
        <v>4</v>
      </c>
      <c r="O17" s="9" t="s">
        <v>5</v>
      </c>
      <c r="S17" s="1"/>
      <c r="T17" s="26"/>
      <c r="U17" s="26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</row>
    <row r="18" spans="1:84" ht="12.75">
      <c r="A18" s="12">
        <v>38231</v>
      </c>
      <c r="B18" s="14">
        <v>494</v>
      </c>
      <c r="C18" s="14">
        <v>138</v>
      </c>
      <c r="D18" s="14">
        <v>557</v>
      </c>
      <c r="E18" s="14">
        <v>772</v>
      </c>
      <c r="F18" s="14">
        <v>74</v>
      </c>
      <c r="G18" s="14">
        <v>305</v>
      </c>
      <c r="I18" s="12">
        <v>38231</v>
      </c>
      <c r="J18" s="14"/>
      <c r="K18" s="14"/>
      <c r="L18" s="14"/>
      <c r="M18" s="14"/>
      <c r="N18" s="14"/>
      <c r="O18" s="14"/>
      <c r="S18" s="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7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</row>
    <row r="19" spans="1:84" ht="12.75">
      <c r="A19" s="12">
        <v>38261</v>
      </c>
      <c r="B19" s="14">
        <v>504</v>
      </c>
      <c r="C19" s="14">
        <v>108</v>
      </c>
      <c r="D19" s="14">
        <v>381</v>
      </c>
      <c r="E19" s="14">
        <v>682</v>
      </c>
      <c r="F19" s="14">
        <v>71</v>
      </c>
      <c r="G19" s="14">
        <v>256</v>
      </c>
      <c r="I19" s="12">
        <v>38261</v>
      </c>
      <c r="J19" s="14"/>
      <c r="K19" s="14"/>
      <c r="L19" s="14"/>
      <c r="M19" s="14"/>
      <c r="N19" s="14"/>
      <c r="O19" s="14"/>
      <c r="S19" s="1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27"/>
      <c r="BP19" s="10"/>
      <c r="BQ19" s="10"/>
      <c r="BR19" s="10"/>
      <c r="BS19" s="10"/>
      <c r="BT19" s="10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</row>
    <row r="20" spans="1:84" ht="12.75">
      <c r="A20" s="12">
        <v>38292</v>
      </c>
      <c r="B20" s="14">
        <v>304</v>
      </c>
      <c r="C20" s="14">
        <v>63</v>
      </c>
      <c r="D20" s="14">
        <v>243</v>
      </c>
      <c r="E20" s="14">
        <v>584</v>
      </c>
      <c r="F20" s="14">
        <v>40</v>
      </c>
      <c r="G20" s="14">
        <v>180</v>
      </c>
      <c r="I20" s="12">
        <v>38292</v>
      </c>
      <c r="J20" s="14">
        <f aca="true" t="shared" si="4" ref="J20:O20">AVERAGE(B18:B20)</f>
        <v>434</v>
      </c>
      <c r="K20" s="14">
        <f t="shared" si="4"/>
        <v>103</v>
      </c>
      <c r="L20" s="14">
        <f t="shared" si="4"/>
        <v>393.6666666666667</v>
      </c>
      <c r="M20" s="14">
        <f t="shared" si="4"/>
        <v>679.3333333333334</v>
      </c>
      <c r="N20" s="14">
        <f t="shared" si="4"/>
        <v>61.666666666666664</v>
      </c>
      <c r="O20" s="14">
        <f t="shared" si="4"/>
        <v>247</v>
      </c>
      <c r="S20" s="1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27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</row>
    <row r="21" spans="1:84" ht="12.75">
      <c r="A21" s="12">
        <v>38322</v>
      </c>
      <c r="B21" s="14">
        <v>219</v>
      </c>
      <c r="C21" s="14">
        <v>55</v>
      </c>
      <c r="D21" s="14">
        <v>137</v>
      </c>
      <c r="E21" s="14">
        <v>392</v>
      </c>
      <c r="F21" s="14">
        <v>50</v>
      </c>
      <c r="G21" s="14">
        <v>128</v>
      </c>
      <c r="I21" s="12">
        <v>38322</v>
      </c>
      <c r="J21" s="14">
        <f aca="true" t="shared" si="5" ref="J21:J68">AVERAGE(B19:B21)</f>
        <v>342.3333333333333</v>
      </c>
      <c r="K21" s="14">
        <f aca="true" t="shared" si="6" ref="K21:K68">AVERAGE(C19:C21)</f>
        <v>75.33333333333333</v>
      </c>
      <c r="L21" s="14">
        <f aca="true" t="shared" si="7" ref="L21:L68">AVERAGE(D19:D21)</f>
        <v>253.66666666666666</v>
      </c>
      <c r="M21" s="14">
        <f aca="true" t="shared" si="8" ref="M21:M68">AVERAGE(E19:E21)</f>
        <v>552.6666666666666</v>
      </c>
      <c r="N21" s="14">
        <f aca="true" t="shared" si="9" ref="N21:N68">AVERAGE(F19:F21)</f>
        <v>53.666666666666664</v>
      </c>
      <c r="O21" s="14">
        <f aca="true" t="shared" si="10" ref="O21:O68">AVERAGE(G19:G21)</f>
        <v>188</v>
      </c>
      <c r="S21" s="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</row>
    <row r="22" spans="1:84" ht="12.75">
      <c r="A22" s="12">
        <v>38353</v>
      </c>
      <c r="B22" s="14">
        <v>198</v>
      </c>
      <c r="C22" s="14">
        <v>37</v>
      </c>
      <c r="D22" s="14">
        <v>183</v>
      </c>
      <c r="E22" s="14">
        <v>383</v>
      </c>
      <c r="F22" s="14">
        <v>32</v>
      </c>
      <c r="G22" s="14">
        <v>124</v>
      </c>
      <c r="I22" s="12">
        <v>38353</v>
      </c>
      <c r="J22" s="14">
        <f t="shared" si="5"/>
        <v>240.33333333333334</v>
      </c>
      <c r="K22" s="14">
        <f t="shared" si="6"/>
        <v>51.666666666666664</v>
      </c>
      <c r="L22" s="14">
        <f t="shared" si="7"/>
        <v>187.66666666666666</v>
      </c>
      <c r="M22" s="14">
        <f t="shared" si="8"/>
        <v>453</v>
      </c>
      <c r="N22" s="14">
        <f t="shared" si="9"/>
        <v>40.666666666666664</v>
      </c>
      <c r="O22" s="14">
        <f t="shared" si="10"/>
        <v>144</v>
      </c>
      <c r="S22" s="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27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ht="12.75">
      <c r="A23" s="12">
        <v>38384</v>
      </c>
      <c r="B23" s="14">
        <v>190</v>
      </c>
      <c r="C23" s="14">
        <v>42</v>
      </c>
      <c r="D23" s="14">
        <v>163</v>
      </c>
      <c r="E23" s="14">
        <v>307</v>
      </c>
      <c r="F23" s="14">
        <v>23</v>
      </c>
      <c r="G23" s="14">
        <v>119</v>
      </c>
      <c r="I23" s="12">
        <v>38384</v>
      </c>
      <c r="J23" s="14">
        <f t="shared" si="5"/>
        <v>202.33333333333334</v>
      </c>
      <c r="K23" s="14">
        <f t="shared" si="6"/>
        <v>44.666666666666664</v>
      </c>
      <c r="L23" s="14">
        <f t="shared" si="7"/>
        <v>161</v>
      </c>
      <c r="M23" s="14">
        <f t="shared" si="8"/>
        <v>360.6666666666667</v>
      </c>
      <c r="N23" s="14">
        <f t="shared" si="9"/>
        <v>35</v>
      </c>
      <c r="O23" s="14">
        <f t="shared" si="10"/>
        <v>123.66666666666667</v>
      </c>
      <c r="S23" s="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7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</row>
    <row r="24" spans="1:84" ht="12.75">
      <c r="A24" s="12">
        <v>38412</v>
      </c>
      <c r="B24" s="14">
        <v>255</v>
      </c>
      <c r="C24" s="14">
        <v>42</v>
      </c>
      <c r="D24" s="14">
        <v>218</v>
      </c>
      <c r="E24" s="14">
        <v>395</v>
      </c>
      <c r="F24" s="14">
        <v>35</v>
      </c>
      <c r="G24" s="14">
        <v>221</v>
      </c>
      <c r="I24" s="12">
        <v>38412</v>
      </c>
      <c r="J24" s="14">
        <f t="shared" si="5"/>
        <v>214.33333333333334</v>
      </c>
      <c r="K24" s="14">
        <f t="shared" si="6"/>
        <v>40.333333333333336</v>
      </c>
      <c r="L24" s="14">
        <f t="shared" si="7"/>
        <v>188</v>
      </c>
      <c r="M24" s="14">
        <f t="shared" si="8"/>
        <v>361.6666666666667</v>
      </c>
      <c r="N24" s="14">
        <f t="shared" si="9"/>
        <v>30</v>
      </c>
      <c r="O24" s="14">
        <f t="shared" si="10"/>
        <v>154.66666666666666</v>
      </c>
      <c r="S24" s="1"/>
      <c r="T24" s="26"/>
      <c r="U24" s="26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</row>
    <row r="25" spans="1:84" ht="12.75">
      <c r="A25" s="12">
        <v>38443</v>
      </c>
      <c r="B25" s="14">
        <v>364</v>
      </c>
      <c r="C25" s="14">
        <v>48</v>
      </c>
      <c r="D25" s="14">
        <v>320</v>
      </c>
      <c r="E25" s="14">
        <v>482</v>
      </c>
      <c r="F25" s="14">
        <v>35</v>
      </c>
      <c r="G25" s="14">
        <v>252</v>
      </c>
      <c r="I25" s="12">
        <v>38443</v>
      </c>
      <c r="J25" s="14">
        <f t="shared" si="5"/>
        <v>269.6666666666667</v>
      </c>
      <c r="K25" s="14">
        <f t="shared" si="6"/>
        <v>44</v>
      </c>
      <c r="L25" s="14">
        <f t="shared" si="7"/>
        <v>233.66666666666666</v>
      </c>
      <c r="M25" s="14">
        <f t="shared" si="8"/>
        <v>394.6666666666667</v>
      </c>
      <c r="N25" s="14">
        <f t="shared" si="9"/>
        <v>31</v>
      </c>
      <c r="O25" s="14">
        <f t="shared" si="10"/>
        <v>197.33333333333334</v>
      </c>
      <c r="S25" s="1"/>
      <c r="T25" s="26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</row>
    <row r="26" spans="1:84" ht="12.75">
      <c r="A26" s="12">
        <v>38473</v>
      </c>
      <c r="B26" s="14">
        <v>537</v>
      </c>
      <c r="C26" s="14">
        <v>88</v>
      </c>
      <c r="D26" s="14">
        <v>374</v>
      </c>
      <c r="E26" s="14">
        <v>595</v>
      </c>
      <c r="F26" s="14">
        <v>30</v>
      </c>
      <c r="G26" s="14">
        <v>188</v>
      </c>
      <c r="I26" s="12">
        <v>38473</v>
      </c>
      <c r="J26" s="14">
        <f t="shared" si="5"/>
        <v>385.3333333333333</v>
      </c>
      <c r="K26" s="14">
        <f t="shared" si="6"/>
        <v>59.333333333333336</v>
      </c>
      <c r="L26" s="14">
        <f t="shared" si="7"/>
        <v>304</v>
      </c>
      <c r="M26" s="14">
        <f t="shared" si="8"/>
        <v>490.6666666666667</v>
      </c>
      <c r="N26" s="14">
        <f t="shared" si="9"/>
        <v>33.333333333333336</v>
      </c>
      <c r="O26" s="14">
        <f t="shared" si="10"/>
        <v>220.33333333333334</v>
      </c>
      <c r="S26" s="1"/>
      <c r="T26" s="26"/>
      <c r="U26" s="26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27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</row>
    <row r="27" spans="1:84" ht="12.75">
      <c r="A27" s="12">
        <v>38504</v>
      </c>
      <c r="B27" s="14">
        <v>701</v>
      </c>
      <c r="C27" s="14">
        <v>150</v>
      </c>
      <c r="D27" s="14">
        <v>695</v>
      </c>
      <c r="E27" s="14">
        <v>742</v>
      </c>
      <c r="F27" s="14">
        <v>102</v>
      </c>
      <c r="G27" s="14">
        <v>273</v>
      </c>
      <c r="I27" s="12">
        <v>38504</v>
      </c>
      <c r="J27" s="14">
        <f t="shared" si="5"/>
        <v>534</v>
      </c>
      <c r="K27" s="14">
        <f t="shared" si="6"/>
        <v>95.33333333333333</v>
      </c>
      <c r="L27" s="14">
        <f t="shared" si="7"/>
        <v>463</v>
      </c>
      <c r="M27" s="14">
        <f t="shared" si="8"/>
        <v>606.3333333333334</v>
      </c>
      <c r="N27" s="14">
        <f t="shared" si="9"/>
        <v>55.666666666666664</v>
      </c>
      <c r="O27" s="14">
        <f t="shared" si="10"/>
        <v>237.66666666666666</v>
      </c>
      <c r="S27" s="1"/>
      <c r="T27" s="26"/>
      <c r="U27" s="26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27"/>
      <c r="BP27" s="10"/>
      <c r="BQ27" s="10"/>
      <c r="BR27" s="10"/>
      <c r="BS27" s="10"/>
      <c r="BT27" s="10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</row>
    <row r="28" spans="1:84" ht="12.75">
      <c r="A28" s="12">
        <v>38534</v>
      </c>
      <c r="B28" s="14">
        <v>693</v>
      </c>
      <c r="C28" s="14">
        <v>77</v>
      </c>
      <c r="D28" s="14">
        <v>682</v>
      </c>
      <c r="E28" s="14">
        <v>701</v>
      </c>
      <c r="F28" s="14">
        <v>72</v>
      </c>
      <c r="G28" s="14">
        <v>271</v>
      </c>
      <c r="I28" s="12">
        <v>38534</v>
      </c>
      <c r="J28" s="14">
        <f t="shared" si="5"/>
        <v>643.6666666666666</v>
      </c>
      <c r="K28" s="14">
        <f t="shared" si="6"/>
        <v>105</v>
      </c>
      <c r="L28" s="14">
        <f t="shared" si="7"/>
        <v>583.6666666666666</v>
      </c>
      <c r="M28" s="14">
        <f t="shared" si="8"/>
        <v>679.3333333333334</v>
      </c>
      <c r="N28" s="14">
        <f t="shared" si="9"/>
        <v>68</v>
      </c>
      <c r="O28" s="14">
        <f t="shared" si="10"/>
        <v>244</v>
      </c>
      <c r="S28" s="1"/>
      <c r="T28" s="26"/>
      <c r="U28" s="26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2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</row>
    <row r="29" spans="1:84" ht="12.75">
      <c r="A29" s="12">
        <v>38565</v>
      </c>
      <c r="B29" s="14">
        <v>690</v>
      </c>
      <c r="C29" s="14">
        <v>193</v>
      </c>
      <c r="D29" s="14">
        <v>665</v>
      </c>
      <c r="E29" s="14">
        <v>876</v>
      </c>
      <c r="F29" s="14">
        <v>111</v>
      </c>
      <c r="G29" s="14">
        <v>243</v>
      </c>
      <c r="I29" s="12">
        <v>38565</v>
      </c>
      <c r="J29" s="14">
        <f t="shared" si="5"/>
        <v>694.6666666666666</v>
      </c>
      <c r="K29" s="14">
        <f t="shared" si="6"/>
        <v>140</v>
      </c>
      <c r="L29" s="14">
        <f t="shared" si="7"/>
        <v>680.6666666666666</v>
      </c>
      <c r="M29" s="14">
        <f t="shared" si="8"/>
        <v>773</v>
      </c>
      <c r="N29" s="14">
        <f t="shared" si="9"/>
        <v>95</v>
      </c>
      <c r="O29" s="14">
        <f t="shared" si="10"/>
        <v>262.3333333333333</v>
      </c>
      <c r="S29" s="1"/>
      <c r="T29" s="26"/>
      <c r="U29" s="26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</row>
    <row r="30" spans="1:84" ht="12.75">
      <c r="A30" s="12">
        <v>38596</v>
      </c>
      <c r="B30" s="15">
        <v>538</v>
      </c>
      <c r="C30" s="15">
        <v>98</v>
      </c>
      <c r="D30" s="15">
        <v>504</v>
      </c>
      <c r="E30" s="15">
        <v>794</v>
      </c>
      <c r="F30" s="15">
        <v>72</v>
      </c>
      <c r="G30" s="15">
        <v>170</v>
      </c>
      <c r="I30" s="12">
        <v>38596</v>
      </c>
      <c r="J30" s="15">
        <f t="shared" si="5"/>
        <v>640.3333333333334</v>
      </c>
      <c r="K30" s="15">
        <f t="shared" si="6"/>
        <v>122.66666666666667</v>
      </c>
      <c r="L30" s="15">
        <f t="shared" si="7"/>
        <v>617</v>
      </c>
      <c r="M30" s="15">
        <f t="shared" si="8"/>
        <v>790.3333333333334</v>
      </c>
      <c r="N30" s="15">
        <f t="shared" si="9"/>
        <v>85</v>
      </c>
      <c r="O30" s="15">
        <f t="shared" si="10"/>
        <v>228</v>
      </c>
      <c r="S30" s="1"/>
      <c r="T30" s="26"/>
      <c r="U30" s="26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27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</row>
    <row r="31" spans="1:84" ht="12.75">
      <c r="A31" s="12">
        <v>38626</v>
      </c>
      <c r="B31" s="15">
        <v>338</v>
      </c>
      <c r="C31" s="15">
        <v>85</v>
      </c>
      <c r="D31" s="15">
        <v>443</v>
      </c>
      <c r="E31" s="15">
        <v>643</v>
      </c>
      <c r="F31" s="15">
        <v>51</v>
      </c>
      <c r="G31" s="15">
        <v>217</v>
      </c>
      <c r="I31" s="12">
        <v>38626</v>
      </c>
      <c r="J31" s="15">
        <f t="shared" si="5"/>
        <v>522</v>
      </c>
      <c r="K31" s="15">
        <f t="shared" si="6"/>
        <v>125.33333333333333</v>
      </c>
      <c r="L31" s="15">
        <f t="shared" si="7"/>
        <v>537.3333333333334</v>
      </c>
      <c r="M31" s="15">
        <f t="shared" si="8"/>
        <v>771</v>
      </c>
      <c r="N31" s="15">
        <f t="shared" si="9"/>
        <v>78</v>
      </c>
      <c r="O31" s="15">
        <f t="shared" si="10"/>
        <v>210</v>
      </c>
      <c r="S31" s="1"/>
      <c r="T31" s="26"/>
      <c r="U31" s="26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27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</row>
    <row r="32" spans="1:84" ht="12.75">
      <c r="A32" s="12">
        <v>38657</v>
      </c>
      <c r="B32" s="15">
        <v>387</v>
      </c>
      <c r="C32" s="15">
        <v>67</v>
      </c>
      <c r="D32" s="15">
        <v>248</v>
      </c>
      <c r="E32" s="15">
        <v>456</v>
      </c>
      <c r="F32" s="15">
        <v>51</v>
      </c>
      <c r="G32" s="15">
        <v>171</v>
      </c>
      <c r="I32" s="12">
        <v>38657</v>
      </c>
      <c r="J32" s="15">
        <f t="shared" si="5"/>
        <v>421</v>
      </c>
      <c r="K32" s="15">
        <f t="shared" si="6"/>
        <v>83.33333333333333</v>
      </c>
      <c r="L32" s="15">
        <f t="shared" si="7"/>
        <v>398.3333333333333</v>
      </c>
      <c r="M32" s="15">
        <f t="shared" si="8"/>
        <v>631</v>
      </c>
      <c r="N32" s="15">
        <f t="shared" si="9"/>
        <v>58</v>
      </c>
      <c r="O32" s="15">
        <f t="shared" si="10"/>
        <v>186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</row>
    <row r="33" spans="1:84" ht="12.75">
      <c r="A33" s="12">
        <v>38687</v>
      </c>
      <c r="B33" s="15">
        <v>199</v>
      </c>
      <c r="C33" s="15">
        <v>63</v>
      </c>
      <c r="D33" s="15">
        <v>247</v>
      </c>
      <c r="E33" s="15">
        <v>345</v>
      </c>
      <c r="F33" s="15">
        <v>46</v>
      </c>
      <c r="G33" s="15">
        <v>111</v>
      </c>
      <c r="I33" s="12">
        <v>38687</v>
      </c>
      <c r="J33" s="15">
        <f t="shared" si="5"/>
        <v>308</v>
      </c>
      <c r="K33" s="15">
        <f t="shared" si="6"/>
        <v>71.66666666666667</v>
      </c>
      <c r="L33" s="15">
        <f t="shared" si="7"/>
        <v>312.6666666666667</v>
      </c>
      <c r="M33" s="15">
        <f t="shared" si="8"/>
        <v>481.3333333333333</v>
      </c>
      <c r="N33" s="15">
        <f t="shared" si="9"/>
        <v>49.333333333333336</v>
      </c>
      <c r="O33" s="15">
        <f t="shared" si="10"/>
        <v>166.33333333333334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</row>
    <row r="34" spans="1:15" ht="12.75">
      <c r="A34" s="12">
        <v>38718</v>
      </c>
      <c r="B34" s="15">
        <v>166</v>
      </c>
      <c r="C34" s="15">
        <v>42</v>
      </c>
      <c r="D34" s="15">
        <v>128</v>
      </c>
      <c r="E34" s="15">
        <v>298</v>
      </c>
      <c r="F34" s="15">
        <v>30</v>
      </c>
      <c r="G34" s="15">
        <v>104</v>
      </c>
      <c r="I34" s="12">
        <v>38718</v>
      </c>
      <c r="J34" s="15">
        <f t="shared" si="5"/>
        <v>250.66666666666666</v>
      </c>
      <c r="K34" s="15">
        <f t="shared" si="6"/>
        <v>57.333333333333336</v>
      </c>
      <c r="L34" s="15">
        <f t="shared" si="7"/>
        <v>207.66666666666666</v>
      </c>
      <c r="M34" s="15">
        <f t="shared" si="8"/>
        <v>366.3333333333333</v>
      </c>
      <c r="N34" s="15">
        <f t="shared" si="9"/>
        <v>42.333333333333336</v>
      </c>
      <c r="O34" s="15">
        <f t="shared" si="10"/>
        <v>128.66666666666666</v>
      </c>
    </row>
    <row r="35" spans="1:15" ht="12.75">
      <c r="A35" s="12">
        <v>38749</v>
      </c>
      <c r="B35" s="15">
        <v>136</v>
      </c>
      <c r="C35" s="15">
        <v>18</v>
      </c>
      <c r="D35" s="15">
        <v>95</v>
      </c>
      <c r="E35" s="15">
        <v>219</v>
      </c>
      <c r="F35" s="15">
        <v>9</v>
      </c>
      <c r="G35" s="15">
        <v>92</v>
      </c>
      <c r="I35" s="12">
        <v>38749</v>
      </c>
      <c r="J35" s="15">
        <f t="shared" si="5"/>
        <v>167</v>
      </c>
      <c r="K35" s="15">
        <f t="shared" si="6"/>
        <v>41</v>
      </c>
      <c r="L35" s="15">
        <f t="shared" si="7"/>
        <v>156.66666666666666</v>
      </c>
      <c r="M35" s="15">
        <f t="shared" si="8"/>
        <v>287.3333333333333</v>
      </c>
      <c r="N35" s="15">
        <f t="shared" si="9"/>
        <v>28.333333333333332</v>
      </c>
      <c r="O35" s="15">
        <f t="shared" si="10"/>
        <v>102.33333333333333</v>
      </c>
    </row>
    <row r="36" spans="1:23" ht="12.75">
      <c r="A36" s="12">
        <v>38777</v>
      </c>
      <c r="B36" s="15">
        <v>118</v>
      </c>
      <c r="C36" s="15">
        <v>58</v>
      </c>
      <c r="D36" s="15">
        <v>162</v>
      </c>
      <c r="E36" s="15">
        <v>288</v>
      </c>
      <c r="F36" s="15">
        <v>37</v>
      </c>
      <c r="G36" s="15">
        <v>100</v>
      </c>
      <c r="I36" s="12">
        <v>38777</v>
      </c>
      <c r="J36" s="15">
        <f t="shared" si="5"/>
        <v>140</v>
      </c>
      <c r="K36" s="15">
        <f t="shared" si="6"/>
        <v>39.333333333333336</v>
      </c>
      <c r="L36" s="15">
        <f t="shared" si="7"/>
        <v>128.33333333333334</v>
      </c>
      <c r="M36" s="15">
        <f t="shared" si="8"/>
        <v>268.3333333333333</v>
      </c>
      <c r="N36" s="15">
        <f t="shared" si="9"/>
        <v>25.333333333333332</v>
      </c>
      <c r="O36" s="15">
        <f t="shared" si="10"/>
        <v>98.66666666666667</v>
      </c>
      <c r="W36" s="6"/>
    </row>
    <row r="37" spans="1:23" ht="12.75">
      <c r="A37" s="12">
        <v>38808</v>
      </c>
      <c r="B37" s="15">
        <v>250</v>
      </c>
      <c r="C37" s="15">
        <v>36</v>
      </c>
      <c r="D37" s="15">
        <v>265</v>
      </c>
      <c r="E37" s="15">
        <v>410</v>
      </c>
      <c r="F37" s="15">
        <v>24</v>
      </c>
      <c r="G37" s="15">
        <v>115</v>
      </c>
      <c r="I37" s="12">
        <v>38808</v>
      </c>
      <c r="J37" s="15">
        <f t="shared" si="5"/>
        <v>168</v>
      </c>
      <c r="K37" s="15">
        <f t="shared" si="6"/>
        <v>37.333333333333336</v>
      </c>
      <c r="L37" s="15">
        <f t="shared" si="7"/>
        <v>174</v>
      </c>
      <c r="M37" s="15">
        <f t="shared" si="8"/>
        <v>305.6666666666667</v>
      </c>
      <c r="N37" s="15">
        <f t="shared" si="9"/>
        <v>23.333333333333332</v>
      </c>
      <c r="O37" s="15">
        <f t="shared" si="10"/>
        <v>102.33333333333333</v>
      </c>
      <c r="W37" s="6"/>
    </row>
    <row r="38" spans="1:23" ht="12.75">
      <c r="A38" s="12">
        <v>38838</v>
      </c>
      <c r="B38" s="15">
        <v>467</v>
      </c>
      <c r="C38" s="15">
        <v>75</v>
      </c>
      <c r="D38" s="15">
        <v>549</v>
      </c>
      <c r="E38" s="15">
        <v>708</v>
      </c>
      <c r="F38" s="15">
        <v>40</v>
      </c>
      <c r="G38" s="15">
        <v>204</v>
      </c>
      <c r="I38" s="12">
        <v>38838</v>
      </c>
      <c r="J38" s="15">
        <f t="shared" si="5"/>
        <v>278.3333333333333</v>
      </c>
      <c r="K38" s="15">
        <f t="shared" si="6"/>
        <v>56.333333333333336</v>
      </c>
      <c r="L38" s="15">
        <f t="shared" si="7"/>
        <v>325.3333333333333</v>
      </c>
      <c r="M38" s="15">
        <f t="shared" si="8"/>
        <v>468.6666666666667</v>
      </c>
      <c r="N38" s="15">
        <f t="shared" si="9"/>
        <v>33.666666666666664</v>
      </c>
      <c r="O38" s="15">
        <f t="shared" si="10"/>
        <v>139.66666666666666</v>
      </c>
      <c r="W38" s="6"/>
    </row>
    <row r="39" spans="1:23" ht="12.75">
      <c r="A39" s="12">
        <v>38869</v>
      </c>
      <c r="B39" s="15">
        <v>708</v>
      </c>
      <c r="C39" s="15">
        <v>68</v>
      </c>
      <c r="D39" s="15">
        <v>628</v>
      </c>
      <c r="E39" s="15">
        <v>855</v>
      </c>
      <c r="F39" s="15">
        <v>88</v>
      </c>
      <c r="G39" s="15">
        <v>289</v>
      </c>
      <c r="I39" s="12">
        <v>38869</v>
      </c>
      <c r="J39" s="15">
        <f t="shared" si="5"/>
        <v>475</v>
      </c>
      <c r="K39" s="15">
        <f t="shared" si="6"/>
        <v>59.666666666666664</v>
      </c>
      <c r="L39" s="15">
        <f t="shared" si="7"/>
        <v>480.6666666666667</v>
      </c>
      <c r="M39" s="15">
        <f t="shared" si="8"/>
        <v>657.6666666666666</v>
      </c>
      <c r="N39" s="15">
        <f t="shared" si="9"/>
        <v>50.666666666666664</v>
      </c>
      <c r="O39" s="15">
        <f t="shared" si="10"/>
        <v>202.66666666666666</v>
      </c>
      <c r="W39" s="6"/>
    </row>
    <row r="40" spans="1:23" ht="12.75">
      <c r="A40" s="12">
        <v>38899</v>
      </c>
      <c r="B40" s="15">
        <v>652</v>
      </c>
      <c r="C40" s="15">
        <v>118</v>
      </c>
      <c r="D40" s="15">
        <v>628</v>
      </c>
      <c r="E40" s="15">
        <v>775</v>
      </c>
      <c r="F40" s="15">
        <v>80</v>
      </c>
      <c r="G40" s="15">
        <v>344</v>
      </c>
      <c r="I40" s="12">
        <v>38899</v>
      </c>
      <c r="J40" s="15">
        <f t="shared" si="5"/>
        <v>609</v>
      </c>
      <c r="K40" s="15">
        <f t="shared" si="6"/>
        <v>87</v>
      </c>
      <c r="L40" s="15">
        <f t="shared" si="7"/>
        <v>601.6666666666666</v>
      </c>
      <c r="M40" s="15">
        <f t="shared" si="8"/>
        <v>779.3333333333334</v>
      </c>
      <c r="N40" s="15">
        <f t="shared" si="9"/>
        <v>69.33333333333333</v>
      </c>
      <c r="O40" s="15">
        <f t="shared" si="10"/>
        <v>279</v>
      </c>
      <c r="W40" s="6"/>
    </row>
    <row r="41" spans="1:23" ht="12.75">
      <c r="A41" s="12">
        <v>38930</v>
      </c>
      <c r="B41" s="15">
        <v>781</v>
      </c>
      <c r="C41" s="15">
        <v>147</v>
      </c>
      <c r="D41" s="15">
        <v>661</v>
      </c>
      <c r="E41" s="25">
        <v>983</v>
      </c>
      <c r="F41" s="15">
        <v>81</v>
      </c>
      <c r="G41" s="15">
        <v>259</v>
      </c>
      <c r="I41" s="12">
        <v>38930</v>
      </c>
      <c r="J41" s="15">
        <f t="shared" si="5"/>
        <v>713.6666666666666</v>
      </c>
      <c r="K41" s="15">
        <f t="shared" si="6"/>
        <v>111</v>
      </c>
      <c r="L41" s="15">
        <f t="shared" si="7"/>
        <v>639</v>
      </c>
      <c r="M41" s="25">
        <f t="shared" si="8"/>
        <v>871</v>
      </c>
      <c r="N41" s="15">
        <f t="shared" si="9"/>
        <v>83</v>
      </c>
      <c r="O41" s="15">
        <f t="shared" si="10"/>
        <v>297.3333333333333</v>
      </c>
      <c r="W41" s="6"/>
    </row>
    <row r="42" spans="1:23" ht="12.75">
      <c r="A42" s="12">
        <v>38961</v>
      </c>
      <c r="B42" s="15">
        <v>590</v>
      </c>
      <c r="C42" s="15">
        <v>140</v>
      </c>
      <c r="D42" s="15">
        <v>531</v>
      </c>
      <c r="E42" s="15">
        <v>734</v>
      </c>
      <c r="F42" s="15">
        <v>65</v>
      </c>
      <c r="G42" s="15">
        <v>232</v>
      </c>
      <c r="I42" s="12">
        <v>38961</v>
      </c>
      <c r="J42" s="15">
        <f t="shared" si="5"/>
        <v>674.3333333333334</v>
      </c>
      <c r="K42" s="15">
        <f t="shared" si="6"/>
        <v>135</v>
      </c>
      <c r="L42" s="15">
        <f t="shared" si="7"/>
        <v>606.6666666666666</v>
      </c>
      <c r="M42" s="15">
        <f t="shared" si="8"/>
        <v>830.6666666666666</v>
      </c>
      <c r="N42" s="15">
        <f t="shared" si="9"/>
        <v>75.33333333333333</v>
      </c>
      <c r="O42" s="15">
        <f t="shared" si="10"/>
        <v>278.3333333333333</v>
      </c>
      <c r="W42" s="6"/>
    </row>
    <row r="43" spans="1:15" ht="12.75">
      <c r="A43" s="12">
        <v>38991</v>
      </c>
      <c r="B43" s="15">
        <v>448</v>
      </c>
      <c r="C43" s="15">
        <v>95</v>
      </c>
      <c r="D43" s="16">
        <v>352</v>
      </c>
      <c r="E43" s="15">
        <v>495</v>
      </c>
      <c r="F43" s="15">
        <v>27</v>
      </c>
      <c r="G43" s="15">
        <v>217</v>
      </c>
      <c r="I43" s="12">
        <v>38991</v>
      </c>
      <c r="J43" s="15">
        <f t="shared" si="5"/>
        <v>606.3333333333334</v>
      </c>
      <c r="K43" s="15">
        <f t="shared" si="6"/>
        <v>127.33333333333333</v>
      </c>
      <c r="L43" s="16">
        <f t="shared" si="7"/>
        <v>514.6666666666666</v>
      </c>
      <c r="M43" s="15">
        <f t="shared" si="8"/>
        <v>737.3333333333334</v>
      </c>
      <c r="N43" s="15">
        <f t="shared" si="9"/>
        <v>57.666666666666664</v>
      </c>
      <c r="O43" s="15">
        <f t="shared" si="10"/>
        <v>236</v>
      </c>
    </row>
    <row r="44" spans="1:15" ht="12.75">
      <c r="A44" s="12">
        <v>39022</v>
      </c>
      <c r="B44" s="15">
        <v>278</v>
      </c>
      <c r="C44" s="15">
        <v>83</v>
      </c>
      <c r="D44" s="15">
        <v>222</v>
      </c>
      <c r="E44" s="15">
        <v>355</v>
      </c>
      <c r="F44" s="15">
        <v>34</v>
      </c>
      <c r="G44" s="15">
        <v>113</v>
      </c>
      <c r="I44" s="12">
        <v>39022</v>
      </c>
      <c r="J44" s="15">
        <f t="shared" si="5"/>
        <v>438.6666666666667</v>
      </c>
      <c r="K44" s="15">
        <f t="shared" si="6"/>
        <v>106</v>
      </c>
      <c r="L44" s="15">
        <f t="shared" si="7"/>
        <v>368.3333333333333</v>
      </c>
      <c r="M44" s="15">
        <f t="shared" si="8"/>
        <v>528</v>
      </c>
      <c r="N44" s="15">
        <f t="shared" si="9"/>
        <v>42</v>
      </c>
      <c r="O44" s="15">
        <f t="shared" si="10"/>
        <v>187.33333333333334</v>
      </c>
    </row>
    <row r="45" spans="1:15" ht="12.75">
      <c r="A45" s="12">
        <v>39052</v>
      </c>
      <c r="B45" s="15">
        <v>190</v>
      </c>
      <c r="C45" s="15">
        <v>26</v>
      </c>
      <c r="D45" s="15">
        <v>120</v>
      </c>
      <c r="E45" s="15">
        <v>334</v>
      </c>
      <c r="F45" s="15">
        <v>44</v>
      </c>
      <c r="G45" s="15">
        <v>113</v>
      </c>
      <c r="I45" s="12">
        <v>39052</v>
      </c>
      <c r="J45" s="15">
        <f t="shared" si="5"/>
        <v>305.3333333333333</v>
      </c>
      <c r="K45" s="15">
        <f t="shared" si="6"/>
        <v>68</v>
      </c>
      <c r="L45" s="15">
        <f t="shared" si="7"/>
        <v>231.33333333333334</v>
      </c>
      <c r="M45" s="15">
        <f t="shared" si="8"/>
        <v>394.6666666666667</v>
      </c>
      <c r="N45" s="15">
        <f t="shared" si="9"/>
        <v>35</v>
      </c>
      <c r="O45" s="15">
        <f t="shared" si="10"/>
        <v>147.66666666666666</v>
      </c>
    </row>
    <row r="46" spans="1:15" ht="12.75">
      <c r="A46" s="12">
        <v>39083</v>
      </c>
      <c r="B46" s="15">
        <v>174</v>
      </c>
      <c r="C46" s="15">
        <v>43</v>
      </c>
      <c r="D46" s="15">
        <v>129</v>
      </c>
      <c r="E46" s="15">
        <v>300</v>
      </c>
      <c r="F46" s="15">
        <v>30</v>
      </c>
      <c r="G46" s="15">
        <v>63</v>
      </c>
      <c r="I46" s="12">
        <v>39083</v>
      </c>
      <c r="J46" s="15">
        <f t="shared" si="5"/>
        <v>214</v>
      </c>
      <c r="K46" s="15">
        <f t="shared" si="6"/>
        <v>50.666666666666664</v>
      </c>
      <c r="L46" s="15">
        <f t="shared" si="7"/>
        <v>157</v>
      </c>
      <c r="M46" s="15">
        <f t="shared" si="8"/>
        <v>329.6666666666667</v>
      </c>
      <c r="N46" s="15">
        <f t="shared" si="9"/>
        <v>36</v>
      </c>
      <c r="O46" s="15">
        <f t="shared" si="10"/>
        <v>96.33333333333333</v>
      </c>
    </row>
    <row r="47" spans="1:15" ht="12.75">
      <c r="A47" s="12">
        <v>39114</v>
      </c>
      <c r="B47" s="15">
        <v>170</v>
      </c>
      <c r="C47" s="15">
        <v>23</v>
      </c>
      <c r="D47" s="15">
        <v>111</v>
      </c>
      <c r="E47" s="15">
        <v>249</v>
      </c>
      <c r="F47" s="15">
        <v>12</v>
      </c>
      <c r="G47" s="15">
        <v>79</v>
      </c>
      <c r="I47" s="12">
        <v>39114</v>
      </c>
      <c r="J47" s="15">
        <f t="shared" si="5"/>
        <v>178</v>
      </c>
      <c r="K47" s="15">
        <f t="shared" si="6"/>
        <v>30.666666666666668</v>
      </c>
      <c r="L47" s="15">
        <f t="shared" si="7"/>
        <v>120</v>
      </c>
      <c r="M47" s="15">
        <f t="shared" si="8"/>
        <v>294.3333333333333</v>
      </c>
      <c r="N47" s="15">
        <f t="shared" si="9"/>
        <v>28.666666666666668</v>
      </c>
      <c r="O47" s="15">
        <f t="shared" si="10"/>
        <v>85</v>
      </c>
    </row>
    <row r="48" spans="1:15" ht="12.75">
      <c r="A48" s="12">
        <v>39142</v>
      </c>
      <c r="B48" s="15">
        <v>149</v>
      </c>
      <c r="C48" s="15">
        <v>15</v>
      </c>
      <c r="D48" s="15">
        <v>92</v>
      </c>
      <c r="E48" s="15">
        <v>206</v>
      </c>
      <c r="F48" s="15">
        <v>19</v>
      </c>
      <c r="G48" s="15">
        <v>66</v>
      </c>
      <c r="I48" s="12">
        <v>39142</v>
      </c>
      <c r="J48" s="15">
        <f t="shared" si="5"/>
        <v>164.33333333333334</v>
      </c>
      <c r="K48" s="15">
        <f t="shared" si="6"/>
        <v>27</v>
      </c>
      <c r="L48" s="15">
        <f t="shared" si="7"/>
        <v>110.66666666666667</v>
      </c>
      <c r="M48" s="15">
        <f t="shared" si="8"/>
        <v>251.66666666666666</v>
      </c>
      <c r="N48" s="15">
        <f t="shared" si="9"/>
        <v>20.333333333333332</v>
      </c>
      <c r="O48" s="15">
        <f t="shared" si="10"/>
        <v>69.33333333333333</v>
      </c>
    </row>
    <row r="49" spans="1:15" ht="12.75">
      <c r="A49" s="12">
        <v>39173</v>
      </c>
      <c r="B49" s="15">
        <v>248</v>
      </c>
      <c r="C49" s="15">
        <v>25</v>
      </c>
      <c r="D49" s="15">
        <v>158</v>
      </c>
      <c r="E49" s="15">
        <v>294</v>
      </c>
      <c r="F49" s="15">
        <v>33</v>
      </c>
      <c r="G49" s="15">
        <v>98</v>
      </c>
      <c r="I49" s="12">
        <v>39173</v>
      </c>
      <c r="J49" s="15">
        <f t="shared" si="5"/>
        <v>189</v>
      </c>
      <c r="K49" s="15">
        <f t="shared" si="6"/>
        <v>21</v>
      </c>
      <c r="L49" s="15">
        <f t="shared" si="7"/>
        <v>120.33333333333333</v>
      </c>
      <c r="M49" s="15">
        <f t="shared" si="8"/>
        <v>249.66666666666666</v>
      </c>
      <c r="N49" s="15">
        <f t="shared" si="9"/>
        <v>21.333333333333332</v>
      </c>
      <c r="O49" s="15">
        <f t="shared" si="10"/>
        <v>81</v>
      </c>
    </row>
    <row r="50" spans="1:15" ht="12.75">
      <c r="A50" s="12">
        <v>39203</v>
      </c>
      <c r="B50" s="16">
        <v>295</v>
      </c>
      <c r="C50" s="15">
        <v>65</v>
      </c>
      <c r="D50" s="15">
        <v>304</v>
      </c>
      <c r="E50" s="15">
        <v>446</v>
      </c>
      <c r="F50" s="15">
        <v>46</v>
      </c>
      <c r="G50" s="15">
        <v>183</v>
      </c>
      <c r="I50" s="12">
        <v>39203</v>
      </c>
      <c r="J50" s="16">
        <f t="shared" si="5"/>
        <v>230.66666666666666</v>
      </c>
      <c r="K50" s="15">
        <f t="shared" si="6"/>
        <v>35</v>
      </c>
      <c r="L50" s="15">
        <f t="shared" si="7"/>
        <v>184.66666666666666</v>
      </c>
      <c r="M50" s="15">
        <f t="shared" si="8"/>
        <v>315.3333333333333</v>
      </c>
      <c r="N50" s="15">
        <f t="shared" si="9"/>
        <v>32.666666666666664</v>
      </c>
      <c r="O50" s="15">
        <f t="shared" si="10"/>
        <v>115.66666666666667</v>
      </c>
    </row>
    <row r="51" spans="1:15" ht="12.75">
      <c r="A51" s="12">
        <v>39234</v>
      </c>
      <c r="B51" s="15">
        <v>425</v>
      </c>
      <c r="C51" s="15">
        <v>76</v>
      </c>
      <c r="D51" s="15">
        <v>418</v>
      </c>
      <c r="E51" s="15">
        <v>626</v>
      </c>
      <c r="F51" s="15">
        <v>46</v>
      </c>
      <c r="G51" s="15">
        <v>258</v>
      </c>
      <c r="I51" s="12">
        <v>39234</v>
      </c>
      <c r="J51" s="15">
        <f t="shared" si="5"/>
        <v>322.6666666666667</v>
      </c>
      <c r="K51" s="15">
        <f t="shared" si="6"/>
        <v>55.333333333333336</v>
      </c>
      <c r="L51" s="15">
        <f t="shared" si="7"/>
        <v>293.3333333333333</v>
      </c>
      <c r="M51" s="15">
        <f t="shared" si="8"/>
        <v>455.3333333333333</v>
      </c>
      <c r="N51" s="15">
        <f t="shared" si="9"/>
        <v>41.666666666666664</v>
      </c>
      <c r="O51" s="15">
        <f t="shared" si="10"/>
        <v>179.66666666666666</v>
      </c>
    </row>
    <row r="52" spans="1:15" ht="12.75">
      <c r="A52" s="12">
        <v>39264</v>
      </c>
      <c r="B52" s="15">
        <v>369</v>
      </c>
      <c r="C52" s="15">
        <v>52</v>
      </c>
      <c r="D52" s="15">
        <v>457</v>
      </c>
      <c r="E52" s="15">
        <v>642</v>
      </c>
      <c r="F52" s="15">
        <v>75</v>
      </c>
      <c r="G52" s="15">
        <v>275</v>
      </c>
      <c r="I52" s="12">
        <v>39264</v>
      </c>
      <c r="J52" s="15">
        <f t="shared" si="5"/>
        <v>363</v>
      </c>
      <c r="K52" s="15">
        <f t="shared" si="6"/>
        <v>64.33333333333333</v>
      </c>
      <c r="L52" s="15">
        <f t="shared" si="7"/>
        <v>393</v>
      </c>
      <c r="M52" s="15">
        <f t="shared" si="8"/>
        <v>571.3333333333334</v>
      </c>
      <c r="N52" s="15">
        <f t="shared" si="9"/>
        <v>55.666666666666664</v>
      </c>
      <c r="O52" s="15">
        <f t="shared" si="10"/>
        <v>238.66666666666666</v>
      </c>
    </row>
    <row r="53" spans="1:15" ht="12.75">
      <c r="A53" s="12">
        <v>39295</v>
      </c>
      <c r="B53" s="15">
        <v>529</v>
      </c>
      <c r="C53" s="15">
        <v>104</v>
      </c>
      <c r="D53" s="15">
        <v>434</v>
      </c>
      <c r="E53" s="15">
        <v>788</v>
      </c>
      <c r="F53" s="15">
        <v>39</v>
      </c>
      <c r="G53" s="16">
        <v>198</v>
      </c>
      <c r="I53" s="12">
        <v>39295</v>
      </c>
      <c r="J53" s="15">
        <f t="shared" si="5"/>
        <v>441</v>
      </c>
      <c r="K53" s="15">
        <f t="shared" si="6"/>
        <v>77.33333333333333</v>
      </c>
      <c r="L53" s="15">
        <f t="shared" si="7"/>
        <v>436.3333333333333</v>
      </c>
      <c r="M53" s="15">
        <f t="shared" si="8"/>
        <v>685.3333333333334</v>
      </c>
      <c r="N53" s="15">
        <f t="shared" si="9"/>
        <v>53.333333333333336</v>
      </c>
      <c r="O53" s="16">
        <f t="shared" si="10"/>
        <v>243.66666666666666</v>
      </c>
    </row>
    <row r="54" spans="1:15" ht="12.75">
      <c r="A54" s="12">
        <v>39326</v>
      </c>
      <c r="B54" s="15">
        <v>348</v>
      </c>
      <c r="C54" s="15">
        <v>91</v>
      </c>
      <c r="D54" s="15">
        <v>428</v>
      </c>
      <c r="E54" s="15">
        <v>689</v>
      </c>
      <c r="F54" s="15">
        <v>40</v>
      </c>
      <c r="G54" s="15">
        <v>149</v>
      </c>
      <c r="I54" s="12">
        <v>39326</v>
      </c>
      <c r="J54" s="15">
        <f t="shared" si="5"/>
        <v>415.3333333333333</v>
      </c>
      <c r="K54" s="15">
        <f t="shared" si="6"/>
        <v>82.33333333333333</v>
      </c>
      <c r="L54" s="15">
        <f t="shared" si="7"/>
        <v>439.6666666666667</v>
      </c>
      <c r="M54" s="15">
        <f t="shared" si="8"/>
        <v>706.3333333333334</v>
      </c>
      <c r="N54" s="15">
        <f t="shared" si="9"/>
        <v>51.333333333333336</v>
      </c>
      <c r="O54" s="15">
        <f t="shared" si="10"/>
        <v>207.33333333333334</v>
      </c>
    </row>
    <row r="55" spans="1:15" ht="12.75">
      <c r="A55" s="12">
        <v>39356</v>
      </c>
      <c r="B55" s="15">
        <v>359</v>
      </c>
      <c r="C55" s="15">
        <v>38</v>
      </c>
      <c r="D55" s="15">
        <v>386</v>
      </c>
      <c r="E55" s="15">
        <v>490</v>
      </c>
      <c r="F55" s="15">
        <v>23</v>
      </c>
      <c r="G55" s="15">
        <v>199</v>
      </c>
      <c r="I55" s="12">
        <v>39356</v>
      </c>
      <c r="J55" s="15">
        <f t="shared" si="5"/>
        <v>412</v>
      </c>
      <c r="K55" s="15">
        <f t="shared" si="6"/>
        <v>77.66666666666667</v>
      </c>
      <c r="L55" s="15">
        <f t="shared" si="7"/>
        <v>416</v>
      </c>
      <c r="M55" s="15">
        <f t="shared" si="8"/>
        <v>655.6666666666666</v>
      </c>
      <c r="N55" s="15">
        <f t="shared" si="9"/>
        <v>34</v>
      </c>
      <c r="O55" s="15">
        <f t="shared" si="10"/>
        <v>182</v>
      </c>
    </row>
    <row r="56" spans="1:15" ht="12.75">
      <c r="A56" s="12">
        <v>39387</v>
      </c>
      <c r="B56" s="15">
        <v>244</v>
      </c>
      <c r="C56" s="15">
        <v>23</v>
      </c>
      <c r="D56" s="15">
        <v>246</v>
      </c>
      <c r="E56" s="15">
        <v>434</v>
      </c>
      <c r="F56" s="16">
        <v>19</v>
      </c>
      <c r="G56" s="15">
        <v>99</v>
      </c>
      <c r="I56" s="12">
        <v>39387</v>
      </c>
      <c r="J56" s="15">
        <f t="shared" si="5"/>
        <v>317</v>
      </c>
      <c r="K56" s="15">
        <f t="shared" si="6"/>
        <v>50.666666666666664</v>
      </c>
      <c r="L56" s="15">
        <f t="shared" si="7"/>
        <v>353.3333333333333</v>
      </c>
      <c r="M56" s="15">
        <f t="shared" si="8"/>
        <v>537.6666666666666</v>
      </c>
      <c r="N56" s="16">
        <f t="shared" si="9"/>
        <v>27.333333333333332</v>
      </c>
      <c r="O56" s="15">
        <f t="shared" si="10"/>
        <v>149</v>
      </c>
    </row>
    <row r="57" spans="1:15" ht="12.75">
      <c r="A57" s="12">
        <v>39417</v>
      </c>
      <c r="B57" s="15">
        <v>189</v>
      </c>
      <c r="C57" s="15">
        <v>32</v>
      </c>
      <c r="D57" s="15">
        <v>152</v>
      </c>
      <c r="E57" s="15">
        <v>292</v>
      </c>
      <c r="F57" s="15">
        <v>9</v>
      </c>
      <c r="G57" s="15">
        <v>95</v>
      </c>
      <c r="I57" s="12">
        <v>39417</v>
      </c>
      <c r="J57" s="15">
        <f t="shared" si="5"/>
        <v>264</v>
      </c>
      <c r="K57" s="15">
        <f t="shared" si="6"/>
        <v>31</v>
      </c>
      <c r="L57" s="15">
        <f t="shared" si="7"/>
        <v>261.3333333333333</v>
      </c>
      <c r="M57" s="15">
        <f t="shared" si="8"/>
        <v>405.3333333333333</v>
      </c>
      <c r="N57" s="15">
        <f t="shared" si="9"/>
        <v>17</v>
      </c>
      <c r="O57" s="15">
        <f t="shared" si="10"/>
        <v>131</v>
      </c>
    </row>
    <row r="58" spans="1:15" ht="12.75">
      <c r="A58" s="12">
        <v>39448</v>
      </c>
      <c r="B58" s="15">
        <v>156</v>
      </c>
      <c r="C58" s="15">
        <v>13</v>
      </c>
      <c r="D58" s="15">
        <v>139</v>
      </c>
      <c r="E58" s="15">
        <v>380</v>
      </c>
      <c r="F58" s="15">
        <v>23</v>
      </c>
      <c r="G58" s="15">
        <v>109</v>
      </c>
      <c r="I58" s="12">
        <v>39448</v>
      </c>
      <c r="J58" s="15">
        <f t="shared" si="5"/>
        <v>196.33333333333334</v>
      </c>
      <c r="K58" s="15">
        <f t="shared" si="6"/>
        <v>22.666666666666668</v>
      </c>
      <c r="L58" s="15">
        <f t="shared" si="7"/>
        <v>179</v>
      </c>
      <c r="M58" s="15">
        <f t="shared" si="8"/>
        <v>368.6666666666667</v>
      </c>
      <c r="N58" s="15">
        <f t="shared" si="9"/>
        <v>17</v>
      </c>
      <c r="O58" s="15">
        <f t="shared" si="10"/>
        <v>101</v>
      </c>
    </row>
    <row r="59" spans="1:15" ht="12.75">
      <c r="A59" s="12">
        <v>39479</v>
      </c>
      <c r="B59" s="15">
        <v>234</v>
      </c>
      <c r="C59" s="15">
        <v>16</v>
      </c>
      <c r="D59" s="15">
        <v>121</v>
      </c>
      <c r="E59" s="15">
        <v>285</v>
      </c>
      <c r="F59" s="15">
        <v>15</v>
      </c>
      <c r="G59" s="15">
        <v>77</v>
      </c>
      <c r="I59" s="12">
        <v>39479</v>
      </c>
      <c r="J59" s="15">
        <f t="shared" si="5"/>
        <v>193</v>
      </c>
      <c r="K59" s="15">
        <f t="shared" si="6"/>
        <v>20.333333333333332</v>
      </c>
      <c r="L59" s="15">
        <f t="shared" si="7"/>
        <v>137.33333333333334</v>
      </c>
      <c r="M59" s="15">
        <f t="shared" si="8"/>
        <v>319</v>
      </c>
      <c r="N59" s="15">
        <f t="shared" si="9"/>
        <v>15.666666666666666</v>
      </c>
      <c r="O59" s="15">
        <f t="shared" si="10"/>
        <v>93.66666666666667</v>
      </c>
    </row>
    <row r="60" spans="1:15" ht="12.75">
      <c r="A60" s="18">
        <v>39508</v>
      </c>
      <c r="B60" s="19">
        <v>225</v>
      </c>
      <c r="C60" s="19">
        <v>43</v>
      </c>
      <c r="D60" s="19">
        <v>136</v>
      </c>
      <c r="E60" s="19">
        <v>336</v>
      </c>
      <c r="F60" s="19">
        <v>16</v>
      </c>
      <c r="G60" s="19">
        <v>68</v>
      </c>
      <c r="H60" s="20"/>
      <c r="I60" s="18">
        <v>39508</v>
      </c>
      <c r="J60" s="19">
        <f t="shared" si="5"/>
        <v>205</v>
      </c>
      <c r="K60" s="19">
        <f t="shared" si="6"/>
        <v>24</v>
      </c>
      <c r="L60" s="19">
        <f t="shared" si="7"/>
        <v>132</v>
      </c>
      <c r="M60" s="19">
        <f t="shared" si="8"/>
        <v>333.6666666666667</v>
      </c>
      <c r="N60" s="19">
        <f t="shared" si="9"/>
        <v>18</v>
      </c>
      <c r="O60" s="19">
        <f t="shared" si="10"/>
        <v>84.66666666666667</v>
      </c>
    </row>
    <row r="61" spans="1:15" ht="12.75">
      <c r="A61" s="12">
        <v>39539</v>
      </c>
      <c r="B61" s="15">
        <v>368</v>
      </c>
      <c r="C61" s="15">
        <v>63</v>
      </c>
      <c r="D61" s="15">
        <v>216</v>
      </c>
      <c r="E61" s="15">
        <v>483</v>
      </c>
      <c r="F61" s="15">
        <v>17</v>
      </c>
      <c r="G61" s="15">
        <v>110</v>
      </c>
      <c r="I61" s="12">
        <v>39539</v>
      </c>
      <c r="J61" s="15">
        <f t="shared" si="5"/>
        <v>275.6666666666667</v>
      </c>
      <c r="K61" s="15">
        <f t="shared" si="6"/>
        <v>40.666666666666664</v>
      </c>
      <c r="L61" s="15">
        <f t="shared" si="7"/>
        <v>157.66666666666666</v>
      </c>
      <c r="M61" s="15">
        <f t="shared" si="8"/>
        <v>368</v>
      </c>
      <c r="N61" s="15">
        <f t="shared" si="9"/>
        <v>16</v>
      </c>
      <c r="O61" s="15">
        <f t="shared" si="10"/>
        <v>85</v>
      </c>
    </row>
    <row r="62" spans="1:15" ht="12.75">
      <c r="A62" s="12">
        <v>39569</v>
      </c>
      <c r="B62" s="15">
        <v>441</v>
      </c>
      <c r="C62" s="15">
        <v>76</v>
      </c>
      <c r="D62" s="15">
        <v>467</v>
      </c>
      <c r="E62" s="15">
        <v>498</v>
      </c>
      <c r="F62" s="15">
        <v>35</v>
      </c>
      <c r="G62" s="15">
        <v>244</v>
      </c>
      <c r="I62" s="12">
        <v>39569</v>
      </c>
      <c r="J62" s="15">
        <f t="shared" si="5"/>
        <v>344.6666666666667</v>
      </c>
      <c r="K62" s="15">
        <f t="shared" si="6"/>
        <v>60.666666666666664</v>
      </c>
      <c r="L62" s="15">
        <f t="shared" si="7"/>
        <v>273</v>
      </c>
      <c r="M62" s="15">
        <f t="shared" si="8"/>
        <v>439</v>
      </c>
      <c r="N62" s="15">
        <f t="shared" si="9"/>
        <v>22.666666666666668</v>
      </c>
      <c r="O62" s="15">
        <f t="shared" si="10"/>
        <v>140.66666666666666</v>
      </c>
    </row>
    <row r="63" spans="1:15" ht="12.75">
      <c r="A63" s="21">
        <v>39600</v>
      </c>
      <c r="B63" s="22">
        <v>595</v>
      </c>
      <c r="C63" s="23">
        <v>110</v>
      </c>
      <c r="D63" s="22">
        <v>641</v>
      </c>
      <c r="E63" s="22">
        <v>596</v>
      </c>
      <c r="F63" s="22">
        <v>25</v>
      </c>
      <c r="G63" s="22">
        <v>247</v>
      </c>
      <c r="H63" s="24"/>
      <c r="I63" s="21">
        <v>39600</v>
      </c>
      <c r="J63" s="22">
        <f t="shared" si="5"/>
        <v>468</v>
      </c>
      <c r="K63" s="23">
        <f t="shared" si="6"/>
        <v>83</v>
      </c>
      <c r="L63" s="22">
        <f t="shared" si="7"/>
        <v>441.3333333333333</v>
      </c>
      <c r="M63" s="22">
        <f t="shared" si="8"/>
        <v>525.6666666666666</v>
      </c>
      <c r="N63" s="22">
        <f t="shared" si="9"/>
        <v>25.666666666666668</v>
      </c>
      <c r="O63" s="22">
        <f t="shared" si="10"/>
        <v>200.33333333333334</v>
      </c>
    </row>
    <row r="64" spans="1:15" ht="12.75">
      <c r="A64" s="12">
        <v>39630</v>
      </c>
      <c r="B64" s="15">
        <v>678</v>
      </c>
      <c r="C64" s="15">
        <v>140</v>
      </c>
      <c r="D64" s="15">
        <v>729</v>
      </c>
      <c r="E64" s="15">
        <v>699</v>
      </c>
      <c r="F64" s="15">
        <v>45</v>
      </c>
      <c r="G64" s="15">
        <v>299</v>
      </c>
      <c r="I64" s="12">
        <v>39630</v>
      </c>
      <c r="J64" s="15">
        <f t="shared" si="5"/>
        <v>571.3333333333334</v>
      </c>
      <c r="K64" s="15">
        <f t="shared" si="6"/>
        <v>108.66666666666667</v>
      </c>
      <c r="L64" s="15">
        <f t="shared" si="7"/>
        <v>612.3333333333334</v>
      </c>
      <c r="M64" s="15">
        <f t="shared" si="8"/>
        <v>597.6666666666666</v>
      </c>
      <c r="N64" s="15">
        <f t="shared" si="9"/>
        <v>35</v>
      </c>
      <c r="O64" s="15">
        <f t="shared" si="10"/>
        <v>263.3333333333333</v>
      </c>
    </row>
    <row r="65" spans="1:15" ht="12.75">
      <c r="A65" s="12">
        <v>39661</v>
      </c>
      <c r="B65" s="15">
        <v>582</v>
      </c>
      <c r="C65" s="15">
        <v>164</v>
      </c>
      <c r="D65" s="15">
        <v>628</v>
      </c>
      <c r="E65" s="15">
        <v>805</v>
      </c>
      <c r="F65" s="15">
        <v>40</v>
      </c>
      <c r="G65" s="15">
        <v>236</v>
      </c>
      <c r="I65" s="12">
        <v>39661</v>
      </c>
      <c r="J65" s="15">
        <f t="shared" si="5"/>
        <v>618.3333333333334</v>
      </c>
      <c r="K65" s="15">
        <f t="shared" si="6"/>
        <v>138</v>
      </c>
      <c r="L65" s="15">
        <f t="shared" si="7"/>
        <v>666</v>
      </c>
      <c r="M65" s="15">
        <f t="shared" si="8"/>
        <v>700</v>
      </c>
      <c r="N65" s="15">
        <f t="shared" si="9"/>
        <v>36.666666666666664</v>
      </c>
      <c r="O65" s="15">
        <f t="shared" si="10"/>
        <v>260.6666666666667</v>
      </c>
    </row>
    <row r="66" spans="1:15" ht="12.75">
      <c r="A66" s="12">
        <v>39692</v>
      </c>
      <c r="B66" s="15">
        <v>598</v>
      </c>
      <c r="C66" s="15">
        <v>124</v>
      </c>
      <c r="D66" s="15">
        <v>693</v>
      </c>
      <c r="E66" s="17">
        <v>682</v>
      </c>
      <c r="F66" s="17">
        <v>33</v>
      </c>
      <c r="G66" s="17">
        <v>296</v>
      </c>
      <c r="I66" s="12">
        <v>39692</v>
      </c>
      <c r="J66" s="15">
        <f t="shared" si="5"/>
        <v>619.3333333333334</v>
      </c>
      <c r="K66" s="15">
        <f t="shared" si="6"/>
        <v>142.66666666666666</v>
      </c>
      <c r="L66" s="15">
        <f t="shared" si="7"/>
        <v>683.3333333333334</v>
      </c>
      <c r="M66" s="17">
        <f t="shared" si="8"/>
        <v>728.6666666666666</v>
      </c>
      <c r="N66" s="17">
        <f t="shared" si="9"/>
        <v>39.333333333333336</v>
      </c>
      <c r="O66" s="17">
        <f t="shared" si="10"/>
        <v>277</v>
      </c>
    </row>
    <row r="67" spans="1:15" ht="12.75">
      <c r="A67" s="12">
        <v>39722</v>
      </c>
      <c r="B67" s="15">
        <v>503</v>
      </c>
      <c r="C67" s="15">
        <v>107</v>
      </c>
      <c r="D67" s="15">
        <v>624</v>
      </c>
      <c r="E67" s="17">
        <v>581</v>
      </c>
      <c r="F67" s="17">
        <v>64</v>
      </c>
      <c r="G67" s="17">
        <v>250</v>
      </c>
      <c r="I67" s="12">
        <v>39722</v>
      </c>
      <c r="J67" s="15">
        <f t="shared" si="5"/>
        <v>561</v>
      </c>
      <c r="K67" s="15">
        <f t="shared" si="6"/>
        <v>131.66666666666666</v>
      </c>
      <c r="L67" s="15">
        <f t="shared" si="7"/>
        <v>648.3333333333334</v>
      </c>
      <c r="M67" s="17">
        <f t="shared" si="8"/>
        <v>689.3333333333334</v>
      </c>
      <c r="N67" s="17">
        <f t="shared" si="9"/>
        <v>45.666666666666664</v>
      </c>
      <c r="O67" s="17">
        <f t="shared" si="10"/>
        <v>260.6666666666667</v>
      </c>
    </row>
    <row r="68" spans="1:15" ht="12.75">
      <c r="A68" s="12">
        <v>39753</v>
      </c>
      <c r="B68" s="15">
        <v>282</v>
      </c>
      <c r="C68" s="15">
        <v>66</v>
      </c>
      <c r="D68" s="15">
        <v>330</v>
      </c>
      <c r="E68" s="17">
        <v>401</v>
      </c>
      <c r="F68" s="17">
        <v>32</v>
      </c>
      <c r="G68" s="17">
        <v>147</v>
      </c>
      <c r="I68" s="12">
        <v>39753</v>
      </c>
      <c r="J68" s="15">
        <f t="shared" si="5"/>
        <v>461</v>
      </c>
      <c r="K68" s="15">
        <f t="shared" si="6"/>
        <v>99</v>
      </c>
      <c r="L68" s="15">
        <f t="shared" si="7"/>
        <v>549</v>
      </c>
      <c r="M68" s="17">
        <f t="shared" si="8"/>
        <v>554.6666666666666</v>
      </c>
      <c r="N68" s="17">
        <f t="shared" si="9"/>
        <v>43</v>
      </c>
      <c r="O68" s="17">
        <f t="shared" si="10"/>
        <v>231</v>
      </c>
    </row>
  </sheetData>
  <printOptions/>
  <pageMargins left="0.75" right="0.75" top="1" bottom="1" header="0.5" footer="0.5"/>
  <pageSetup fitToHeight="0" fitToWidth="1" horizontalDpi="300" verticalDpi="300" orientation="portrait" scale="33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sheltertrak</dc:creator>
  <cp:keywords/>
  <dc:description/>
  <cp:lastModifiedBy>sheltertrak</cp:lastModifiedBy>
  <cp:lastPrinted>2009-01-18T04:04:53Z</cp:lastPrinted>
  <dcterms:created xsi:type="dcterms:W3CDTF">2008-09-12T03:32:04Z</dcterms:created>
  <dcterms:modified xsi:type="dcterms:W3CDTF">2009-01-18T04:08:04Z</dcterms:modified>
  <cp:category/>
  <cp:version/>
  <cp:contentType/>
  <cp:contentStatus/>
</cp:coreProperties>
</file>